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hříště\"/>
    </mc:Choice>
  </mc:AlternateContent>
  <bookViews>
    <workbookView xWindow="28680" yWindow="-120" windowWidth="29040" windowHeight="15840" firstSheet="1" activeTab="1"/>
  </bookViews>
  <sheets>
    <sheet name="Pokyny pro vyplnění" sheetId="11" state="hidden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Pol'!$A$1:$X$77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8" i="1" l="1"/>
  <c r="J57" i="1"/>
  <c r="J56" i="1"/>
  <c r="J55" i="1"/>
  <c r="J54" i="1"/>
  <c r="J53" i="1"/>
  <c r="J52" i="1"/>
  <c r="J58" i="1" s="1"/>
  <c r="F42" i="1"/>
  <c r="G42" i="1"/>
  <c r="H42" i="1"/>
  <c r="I42" i="1"/>
  <c r="J41" i="1" s="1"/>
  <c r="J40" i="1"/>
  <c r="J39" i="1" l="1"/>
  <c r="J42" i="1" s="1"/>
  <c r="I21" i="1"/>
  <c r="J28" i="1"/>
  <c r="J26" i="1"/>
  <c r="G38" i="1"/>
  <c r="F38" i="1"/>
  <c r="J23" i="1"/>
  <c r="J24" i="1"/>
  <c r="J25" i="1"/>
  <c r="J27" i="1"/>
  <c r="E24" i="1"/>
  <c r="E26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Javůrek Ondřej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<sst xmlns="http://schemas.openxmlformats.org/spreadsheetml/2006/main" count="422" uniqueCount="194">
  <si>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</si>
  <si>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</si>
  <si>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</si>
  <si>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</si>
  <si>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</si>
  <si>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</si>
  <si>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</si>
  <si>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</si>
  <si>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</si>
  <si>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</si>
  <si>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</si>
  <si>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</si>
  <si>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</si>
  <si>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</si>
  <si>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</si>
  <si>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</si>
  <si>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</si>
  <si>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</si>
  <si>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</si>
  <si>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</si>
  <si>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</si>
  <si>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</si>
  <si>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</si>
  <si>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</si>
  <si>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</si>
  <si>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</si>
  <si>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</si>
  <si>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</si>
  <si>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</si>
  <si>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</si>
  <si>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</si>
  <si>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</si>
  <si>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</si>
  <si>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</si>
  <si>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</si>
  <si>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</si>
  <si>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</si>
  <si>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</si>
  <si>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</si>
  <si>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</si>
  <si>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</si>
  <si>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</si>
  <si>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</si>
  <si>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</si>
  <si>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Dětské hřiště</t>
  </si>
  <si>
    <t>Objekt:</t>
  </si>
  <si>
    <t>Rozpočet:</t>
  </si>
  <si>
    <t>2022/010</t>
  </si>
  <si>
    <t>Dětské hřiště pro Husovku, ul. J. Žižky, Litomyšl</t>
  </si>
  <si>
    <t>Stavba</t>
  </si>
  <si>
    <t>Celkem za stavbu</t>
  </si>
  <si>
    <t>CZK</t>
  </si>
  <si>
    <t>#POPS</t>
  </si>
  <si>
    <t>Popis stavby: 2022/010 - Dětské hřiště pro Husovku, ul. J. Žižky, Litomyšl</t>
  </si>
  <si>
    <t>#POPO</t>
  </si>
  <si>
    <t>Popis objektu: 01 - Dětské hřiště</t>
  </si>
  <si>
    <t>#POPR</t>
  </si>
  <si>
    <t>Popis rozpočtu: 01 - Dětské hřiště</t>
  </si>
  <si>
    <t>Rekapitulace dílů</t>
  </si>
  <si>
    <t>Typ dílu</t>
  </si>
  <si>
    <t>1</t>
  </si>
  <si>
    <t>Zemní práce</t>
  </si>
  <si>
    <t>2</t>
  </si>
  <si>
    <t>Základy a zvláštní zakládání</t>
  </si>
  <si>
    <t>91</t>
  </si>
  <si>
    <t>Doplňující práce na komunikaci</t>
  </si>
  <si>
    <t>767</t>
  </si>
  <si>
    <t>Konstrukce zámečnické</t>
  </si>
  <si>
    <t>799</t>
  </si>
  <si>
    <t>Ostatní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</si>
  <si>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</si>
  <si>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</si>
  <si>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</si>
  <si>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</si>
  <si>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</si>
  <si>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</si>
  <si>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</si>
  <si>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</si>
  <si>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</si>
  <si>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</si>
  <si>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</si>
  <si>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</si>
  <si>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</si>
  <si>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</si>
  <si>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</si>
  <si>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</si>
  <si>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</si>
  <si>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</si>
  <si>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</si>
  <si>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</si>
  <si>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</si>
  <si>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</si>
  <si>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</si>
  <si>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</si>
  <si>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</si>
  <si>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</si>
  <si>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</si>
  <si>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</si>
  <si>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</si>
  <si>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</si>
  <si>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</si>
  <si>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</si>
  <si>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112101101R00</t>
  </si>
  <si>
    <t>Kácení stromů listnatých o průměru kmene 10-30 cm</t>
  </si>
  <si>
    <t>kus</t>
  </si>
  <si>
    <t>RTS 22/ I</t>
  </si>
  <si>
    <t>Kalkul</t>
  </si>
  <si>
    <t>Práce</t>
  </si>
  <si>
    <t>POL1_</t>
  </si>
  <si>
    <t>112201101R00</t>
  </si>
  <si>
    <t>Odstranění pařezů pod úrovní, o průměru 10 - 30 cm</t>
  </si>
  <si>
    <t>121101101R00</t>
  </si>
  <si>
    <t>Sejmutí ornice s přemístěním do 50 m</t>
  </si>
  <si>
    <t>m3</t>
  </si>
  <si>
    <t xml:space="preserve">Dopadová plocha z kačírku : </t>
  </si>
  <si>
    <t>VV</t>
  </si>
  <si>
    <t>Vahadlová houpačka : 18*0,2</t>
  </si>
  <si>
    <t>Skluzavka : 26,52*0,2</t>
  </si>
  <si>
    <t>Kůly pro přecházení a přeskakování : 9*0,2</t>
  </si>
  <si>
    <t>132201111R00</t>
  </si>
  <si>
    <t>Hloubení rýh š.do 60 cm v hor.3 do 100 m3, STROJNĚ</t>
  </si>
  <si>
    <t xml:space="preserve">Dopadová plocha z kačírku - rýha pro obrubníky : </t>
  </si>
  <si>
    <t>Vahadlová houpačka : 18*0,3*0,2</t>
  </si>
  <si>
    <t>Skluzavka : 24,4*0,3*0,2</t>
  </si>
  <si>
    <t>Kůly pro přecházení a přeskakování : 13*0,3*0,2</t>
  </si>
  <si>
    <t>162201102R00</t>
  </si>
  <si>
    <t>Vodorovné přemístění výkopku z hor.1-4 do 50 m</t>
  </si>
  <si>
    <t xml:space="preserve">Odvoz na meziskládku, výkopek bude použit na terénní úpravy : </t>
  </si>
  <si>
    <t>171201201R00</t>
  </si>
  <si>
    <t>Uložení sypaniny na skl.-sypanina</t>
  </si>
  <si>
    <t>Odkaz na mn. položky pořadí 5 : 3,32400</t>
  </si>
  <si>
    <t>174201101R00</t>
  </si>
  <si>
    <t>Zásyp jam, rýh, šachet bez zhutnění</t>
  </si>
  <si>
    <t>180402111R00</t>
  </si>
  <si>
    <t>Založení trávníku parkového výsevem v rovině</t>
  </si>
  <si>
    <t>m2</t>
  </si>
  <si>
    <t>Odhad : 90</t>
  </si>
  <si>
    <t>182001111R00</t>
  </si>
  <si>
    <t>Plošná úprava terénu, nerovnosti do 10 cm v rovině</t>
  </si>
  <si>
    <t>Urovnání terénu, odhad : 90</t>
  </si>
  <si>
    <t>00572400R</t>
  </si>
  <si>
    <t>Směs travní parková I. běžná zátěž PROFI á 25 kg</t>
  </si>
  <si>
    <t>kg</t>
  </si>
  <si>
    <t>SPCM</t>
  </si>
  <si>
    <t>Specifikace</t>
  </si>
  <si>
    <t>POL3_</t>
  </si>
  <si>
    <t>5833366</t>
  </si>
  <si>
    <t>Kamenivo  těžené frakce 4-8 kačírek praný</t>
  </si>
  <si>
    <t>Vlastní</t>
  </si>
  <si>
    <t>215901101R00</t>
  </si>
  <si>
    <t>Zhutnění podloží z hornin nesoudržných do 92% PS</t>
  </si>
  <si>
    <t>Vahadlová houpačka : 18</t>
  </si>
  <si>
    <t>Skluzavka : 26,52</t>
  </si>
  <si>
    <t>Kůly pro přecházení a přeskakování : 9</t>
  </si>
  <si>
    <t>916531111RT2</t>
  </si>
  <si>
    <t>Osazení záhon.obrubníků do lože z C12/15 bez opěry včetně obrubníku   50/5/20 cm</t>
  </si>
  <si>
    <t>m</t>
  </si>
  <si>
    <t>Skluzavka : 25</t>
  </si>
  <si>
    <t>Kůly pro přecházení a přeskakování : 13</t>
  </si>
  <si>
    <t>767911120R00</t>
  </si>
  <si>
    <t>Montáž oplocení z pletiva v.do 1,6 m,napínací drát</t>
  </si>
  <si>
    <t>nové pletivo : 10,7</t>
  </si>
  <si>
    <t>767911822R00</t>
  </si>
  <si>
    <t>Demontáž drátěného pletiva výšky do 2,0 m</t>
  </si>
  <si>
    <t>odstranění stávajícího pletiva : 10,7</t>
  </si>
  <si>
    <t>31327520R</t>
  </si>
  <si>
    <t>Pletivo 4hr.PRIMA Standard 55/2,5 Zn+PVC, v.1000mm zapletený horní a spodní napínací drát</t>
  </si>
  <si>
    <t>Odkaz na mn. položky pořadí 14 : 10,70000*1,01</t>
  </si>
  <si>
    <t>001</t>
  </si>
  <si>
    <t>Ozn. 1 Repase stávající lavičky</t>
  </si>
  <si>
    <t>kpl</t>
  </si>
  <si>
    <t>Indiv</t>
  </si>
  <si>
    <t>002</t>
  </si>
  <si>
    <t>Ozn. 2 Repase stávajícího odpadkového koše</t>
  </si>
  <si>
    <t>003</t>
  </si>
  <si>
    <t>Ozn. 3 Houpadla na pružině D+M</t>
  </si>
  <si>
    <t>004</t>
  </si>
  <si>
    <t>Ozn. 4 Kolotoč D+M</t>
  </si>
  <si>
    <t>005</t>
  </si>
  <si>
    <t>Ozn. 5 Skluzavka D+M</t>
  </si>
  <si>
    <t>006</t>
  </si>
  <si>
    <t>Ozn. 6 Vahadlová houpačka D+M</t>
  </si>
  <si>
    <t>007</t>
  </si>
  <si>
    <t>Ozn. 7 Kůly pro přecházení a přeskok D+M</t>
  </si>
  <si>
    <t>008</t>
  </si>
  <si>
    <t>Ozn. 8 Tabule D+M</t>
  </si>
  <si>
    <t>009</t>
  </si>
  <si>
    <t>Ozn. 9 Stojan na kola D+M</t>
  </si>
  <si>
    <t>979083114R00</t>
  </si>
  <si>
    <t>Vodorovné přemístění suti na skládku do 3000 m</t>
  </si>
  <si>
    <t>t</t>
  </si>
  <si>
    <t xml:space="preserve">Odvoz pletiva na sběrný dvůr : </t>
  </si>
  <si>
    <t>Odkaz na dem. hmot. položky pořadí 15 : 0,02654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</si>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</sst>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4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1"/>
  <sheetViews>
    <sheetView showGridLines="0" tabSelected="1" topLeftCell="B1" zoomScaleNormal="100" zoomScaleSheetLayoutView="75" workbookViewId="0">
      <selection activeCell="G29" sqref="G29:I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6" t="s">
        <v>24</v>
      </c>
      <c r="C2" s="117"/>
      <c r="D2" s="118" t="s">
        <v>47</v>
      </c>
      <c r="E2" s="119" t="s">
        <v>48</v>
      </c>
      <c r="F2" s="120"/>
      <c r="G2" s="120"/>
      <c r="H2" s="120"/>
      <c r="I2" s="120"/>
      <c r="J2" s="121"/>
      <c r="O2" s="1"/>
    </row>
    <row r="3" spans="1:15" ht="27" customHeight="1" x14ac:dyDescent="0.2">
      <c r="A3" s="2"/>
      <c r="B3" s="122" t="s">
        <v>45</v>
      </c>
      <c r="C3" s="117"/>
      <c r="D3" s="123" t="s">
        <v>43</v>
      </c>
      <c r="E3" s="124" t="s">
        <v>44</v>
      </c>
      <c r="F3" s="125"/>
      <c r="G3" s="125"/>
      <c r="H3" s="125"/>
      <c r="I3" s="125"/>
      <c r="J3" s="126"/>
    </row>
    <row r="4" spans="1:15" ht="23.25" customHeight="1" x14ac:dyDescent="0.2">
      <c r="A4" s="115">
        <v>3934</v>
      </c>
      <c r="B4" s="127" t="s">
        <v>46</v>
      </c>
      <c r="C4" s="128"/>
      <c r="D4" s="129" t="s">
        <v>43</v>
      </c>
      <c r="E4" s="130" t="s">
        <v>44</v>
      </c>
      <c r="F4" s="131"/>
      <c r="G4" s="131"/>
      <c r="H4" s="131"/>
      <c r="I4" s="131"/>
      <c r="J4" s="132"/>
    </row>
    <row r="5" spans="1:15" ht="24" customHeight="1" x14ac:dyDescent="0.2">
      <c r="A5" s="2"/>
      <c r="B5" s="31" t="s">
        <v>23</v>
      </c>
      <c r="D5" s="96"/>
      <c r="E5" s="97"/>
      <c r="F5" s="97"/>
      <c r="G5" s="97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86"/>
      <c r="E6" s="98"/>
      <c r="F6" s="98"/>
      <c r="G6" s="98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99"/>
      <c r="F7" s="100"/>
      <c r="G7" s="100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88"/>
      <c r="E11" s="88"/>
      <c r="F11" s="88"/>
      <c r="G11" s="88"/>
      <c r="H11" s="18" t="s">
        <v>42</v>
      </c>
      <c r="I11" s="22"/>
      <c r="J11" s="8"/>
    </row>
    <row r="12" spans="1:15" ht="15.75" customHeight="1" x14ac:dyDescent="0.2">
      <c r="A12" s="2"/>
      <c r="B12" s="28"/>
      <c r="C12" s="55"/>
      <c r="D12" s="93"/>
      <c r="E12" s="93"/>
      <c r="F12" s="93"/>
      <c r="G12" s="93"/>
      <c r="H12" s="18" t="s">
        <v>36</v>
      </c>
      <c r="I12" s="22"/>
      <c r="J12" s="8"/>
    </row>
    <row r="13" spans="1:15" ht="15.75" customHeight="1" x14ac:dyDescent="0.2">
      <c r="A13" s="2"/>
      <c r="B13" s="29"/>
      <c r="C13" s="56"/>
      <c r="D13" s="53"/>
      <c r="E13" s="94"/>
      <c r="F13" s="95"/>
      <c r="G13" s="95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7"/>
      <c r="F15" s="87"/>
      <c r="G15" s="89"/>
      <c r="H15" s="89"/>
      <c r="I15" s="89" t="s">
        <v>31</v>
      </c>
      <c r="J15" s="90"/>
    </row>
    <row r="16" spans="1:15" ht="23.25" customHeight="1" x14ac:dyDescent="0.2">
      <c r="A16" s="194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v>33899.599999999999</v>
      </c>
      <c r="J16" s="85"/>
    </row>
    <row r="17" spans="1:10" ht="23.25" customHeight="1" x14ac:dyDescent="0.2">
      <c r="A17" s="194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v>143577.21</v>
      </c>
      <c r="J17" s="85"/>
    </row>
    <row r="18" spans="1:10" ht="23.25" customHeight="1" x14ac:dyDescent="0.2">
      <c r="A18" s="194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v>0</v>
      </c>
      <c r="J18" s="85"/>
    </row>
    <row r="19" spans="1:10" ht="23.25" customHeight="1" x14ac:dyDescent="0.2">
      <c r="A19" s="194" t="s">
        <v>73</v>
      </c>
      <c r="B19" s="38" t="s">
        <v>29</v>
      </c>
      <c r="C19" s="62"/>
      <c r="D19" s="63"/>
      <c r="E19" s="83"/>
      <c r="F19" s="84"/>
      <c r="G19" s="83"/>
      <c r="H19" s="84"/>
      <c r="I19" s="83">
        <v>0</v>
      </c>
      <c r="J19" s="85"/>
    </row>
    <row r="20" spans="1:10" ht="23.25" customHeight="1" x14ac:dyDescent="0.2">
      <c r="A20" s="194" t="s">
        <v>74</v>
      </c>
      <c r="B20" s="38" t="s">
        <v>30</v>
      </c>
      <c r="C20" s="62"/>
      <c r="D20" s="63"/>
      <c r="E20" s="83"/>
      <c r="F20" s="84"/>
      <c r="G20" s="83"/>
      <c r="H20" s="84"/>
      <c r="I20" s="83"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91"/>
      <c r="F21" s="92"/>
      <c r="G21" s="91"/>
      <c r="H21" s="92"/>
      <c r="I21" s="91">
        <f>SUM(I16:J20)</f>
        <v>177476.81</v>
      </c>
      <c r="J21" s="106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15</v>
      </c>
      <c r="F23" s="39" t="s">
        <v>0</v>
      </c>
      <c r="G23" s="104">
        <v>0</v>
      </c>
      <c r="H23" s="105"/>
      <c r="I23" s="105"/>
      <c r="J23" s="40" t="str">
        <f t="shared" ref="J23:J28" si="0">Mena</f>
        <v>CZK</v>
      </c>
    </row>
    <row r="24" spans="1:10" ht="23.25" customHeight="1" x14ac:dyDescent="0.2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102">
        <v>0</v>
      </c>
      <c r="H24" s="103"/>
      <c r="I24" s="103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104">
        <v>177476.81</v>
      </c>
      <c r="H25" s="105"/>
      <c r="I25" s="105"/>
      <c r="J25" s="40" t="str">
        <f t="shared" si="0"/>
        <v>CZK</v>
      </c>
    </row>
    <row r="26" spans="1:10" ht="23.25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v>37270.129999999997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/>
      <c r="B27" s="31" t="s">
        <v>5</v>
      </c>
      <c r="C27" s="70"/>
      <c r="D27" s="71"/>
      <c r="E27" s="70"/>
      <c r="F27" s="16"/>
      <c r="G27" s="82"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4" t="s">
        <v>25</v>
      </c>
      <c r="C28" s="165"/>
      <c r="D28" s="165"/>
      <c r="E28" s="166"/>
      <c r="F28" s="167"/>
      <c r="G28" s="168">
        <v>177476.81</v>
      </c>
      <c r="H28" s="169"/>
      <c r="I28" s="169"/>
      <c r="J28" s="170" t="str">
        <f t="shared" si="0"/>
        <v>CZK</v>
      </c>
    </row>
    <row r="29" spans="1:10" ht="27.75" customHeight="1" thickBot="1" x14ac:dyDescent="0.25">
      <c r="A29" s="2"/>
      <c r="B29" s="164" t="s">
        <v>37</v>
      </c>
      <c r="C29" s="171"/>
      <c r="D29" s="171"/>
      <c r="E29" s="171"/>
      <c r="F29" s="172"/>
      <c r="G29" s="168">
        <v>214746.94</v>
      </c>
      <c r="H29" s="168"/>
      <c r="I29" s="168"/>
      <c r="J29" s="173" t="s">
        <v>51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7"/>
      <c r="E34" s="108"/>
      <c r="G34" s="109"/>
      <c r="H34" s="110"/>
      <c r="I34" s="110"/>
      <c r="J34" s="25"/>
    </row>
    <row r="35" spans="1:10" ht="12.75" customHeight="1" x14ac:dyDescent="0.2">
      <c r="A35" s="2"/>
      <c r="B35" s="2"/>
      <c r="D35" s="101" t="s">
        <v>2</v>
      </c>
      <c r="E35" s="101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6" t="s">
        <v>17</v>
      </c>
      <c r="C37" s="137"/>
      <c r="D37" s="137"/>
      <c r="E37" s="137"/>
      <c r="F37" s="138"/>
      <c r="G37" s="138"/>
      <c r="H37" s="138"/>
      <c r="I37" s="138"/>
      <c r="J37" s="139"/>
    </row>
    <row r="38" spans="1:10" ht="25.5" hidden="1" customHeight="1" x14ac:dyDescent="0.2">
      <c r="A38" s="135" t="s">
        <v>39</v>
      </c>
      <c r="B38" s="140" t="s">
        <v>18</v>
      </c>
      <c r="C38" s="141" t="s">
        <v>6</v>
      </c>
      <c r="D38" s="141"/>
      <c r="E38" s="141"/>
      <c r="F38" s="142" t="str">
        <f>B23</f>
        <v>Základ pro sníženou DPH</v>
      </c>
      <c r="G38" s="142" t="str">
        <f>B25</f>
        <v>Základ pro základní DPH</v>
      </c>
      <c r="H38" s="143" t="s">
        <v>19</v>
      </c>
      <c r="I38" s="143" t="s">
        <v>1</v>
      </c>
      <c r="J38" s="144" t="s">
        <v>0</v>
      </c>
    </row>
    <row r="39" spans="1:10" ht="25.5" hidden="1" customHeight="1" x14ac:dyDescent="0.2">
      <c r="A39" s="135">
        <v>1</v>
      </c>
      <c r="B39" s="145" t="s">
        <v>49</v>
      </c>
      <c r="C39" s="146"/>
      <c r="D39" s="146"/>
      <c r="E39" s="146"/>
      <c r="F39" s="147">
        <v>0</v>
      </c>
      <c r="G39" s="148">
        <v>177476.81</v>
      </c>
      <c r="H39" s="149">
        <v>37270.129999999997</v>
      </c>
      <c r="I39" s="149">
        <v>214746.94</v>
      </c>
      <c r="J39" s="150">
        <f>IF(CenaCelkemVypocet=0,"",I39/CenaCelkemVypocet*100)</f>
        <v>100</v>
      </c>
    </row>
    <row r="40" spans="1:10" ht="25.5" hidden="1" customHeight="1" x14ac:dyDescent="0.2">
      <c r="A40" s="135">
        <v>2</v>
      </c>
      <c r="B40" s="151" t="s">
        <v>43</v>
      </c>
      <c r="C40" s="152" t="s">
        <v>44</v>
      </c>
      <c r="D40" s="152"/>
      <c r="E40" s="152"/>
      <c r="F40" s="153">
        <v>0</v>
      </c>
      <c r="G40" s="154">
        <v>177476.81</v>
      </c>
      <c r="H40" s="154">
        <v>37270.129999999997</v>
      </c>
      <c r="I40" s="154">
        <v>214746.94</v>
      </c>
      <c r="J40" s="155">
        <f>IF(CenaCelkemVypocet=0,"",I40/CenaCelkemVypocet*100)</f>
        <v>100</v>
      </c>
    </row>
    <row r="41" spans="1:10" ht="25.5" hidden="1" customHeight="1" x14ac:dyDescent="0.2">
      <c r="A41" s="135">
        <v>3</v>
      </c>
      <c r="B41" s="156" t="s">
        <v>43</v>
      </c>
      <c r="C41" s="146" t="s">
        <v>44</v>
      </c>
      <c r="D41" s="146"/>
      <c r="E41" s="146"/>
      <c r="F41" s="157">
        <v>0</v>
      </c>
      <c r="G41" s="149">
        <v>177476.81</v>
      </c>
      <c r="H41" s="149">
        <v>37270.129999999997</v>
      </c>
      <c r="I41" s="149">
        <v>214746.94</v>
      </c>
      <c r="J41" s="150">
        <f>IF(CenaCelkemVypocet=0,"",I41/CenaCelkemVypocet*100)</f>
        <v>100</v>
      </c>
    </row>
    <row r="42" spans="1:10" ht="25.5" hidden="1" customHeight="1" x14ac:dyDescent="0.2">
      <c r="A42" s="135"/>
      <c r="B42" s="158" t="s">
        <v>50</v>
      </c>
      <c r="C42" s="159"/>
      <c r="D42" s="159"/>
      <c r="E42" s="160"/>
      <c r="F42" s="161">
        <f>SUMIF(A39:A41,"=1",F39:F41)</f>
        <v>0</v>
      </c>
      <c r="G42" s="162">
        <f>SUMIF(A39:A41,"=1",G39:G41)</f>
        <v>177476.81</v>
      </c>
      <c r="H42" s="162">
        <f>SUMIF(A39:A41,"=1",H39:H41)</f>
        <v>37270.129999999997</v>
      </c>
      <c r="I42" s="162">
        <f>SUMIF(A39:A41,"=1",I39:I41)</f>
        <v>214746.94</v>
      </c>
      <c r="J42" s="163">
        <f>SUMIF(A39:A41,"=1",J39:J41)</f>
        <v>100</v>
      </c>
    </row>
    <row r="44" spans="1:10" x14ac:dyDescent="0.2">
      <c r="A44" t="s">
        <v>52</v>
      </c>
      <c r="B44" t="s">
        <v>53</v>
      </c>
    </row>
    <row r="45" spans="1:10" x14ac:dyDescent="0.2">
      <c r="A45" t="s">
        <v>54</v>
      </c>
      <c r="B45" t="s">
        <v>55</v>
      </c>
    </row>
    <row r="46" spans="1:10" x14ac:dyDescent="0.2">
      <c r="A46" t="s">
        <v>56</v>
      </c>
      <c r="B46" t="s">
        <v>57</v>
      </c>
    </row>
    <row r="49" spans="1:10" ht="15.75" x14ac:dyDescent="0.25">
      <c r="B49" s="174" t="s">
        <v>58</v>
      </c>
    </row>
    <row r="51" spans="1:10" ht="25.5" customHeight="1" x14ac:dyDescent="0.2">
      <c r="A51" s="176"/>
      <c r="B51" s="179" t="s">
        <v>18</v>
      </c>
      <c r="C51" s="179" t="s">
        <v>6</v>
      </c>
      <c r="D51" s="180"/>
      <c r="E51" s="180"/>
      <c r="F51" s="181" t="s">
        <v>59</v>
      </c>
      <c r="G51" s="181"/>
      <c r="H51" s="181"/>
      <c r="I51" s="181" t="s">
        <v>31</v>
      </c>
      <c r="J51" s="181" t="s">
        <v>0</v>
      </c>
    </row>
    <row r="52" spans="1:10" ht="36.75" customHeight="1" x14ac:dyDescent="0.2">
      <c r="A52" s="177"/>
      <c r="B52" s="182" t="s">
        <v>60</v>
      </c>
      <c r="C52" s="183" t="s">
        <v>61</v>
      </c>
      <c r="D52" s="184"/>
      <c r="E52" s="184"/>
      <c r="F52" s="192" t="s">
        <v>26</v>
      </c>
      <c r="G52" s="185"/>
      <c r="H52" s="185"/>
      <c r="I52" s="185">
        <v>21529.72</v>
      </c>
      <c r="J52" s="190">
        <f>IF(I58=0,"",I52/I58*100)</f>
        <v>12.131004608433068</v>
      </c>
    </row>
    <row r="53" spans="1:10" ht="36.75" customHeight="1" x14ac:dyDescent="0.2">
      <c r="A53" s="177"/>
      <c r="B53" s="182" t="s">
        <v>62</v>
      </c>
      <c r="C53" s="183" t="s">
        <v>63</v>
      </c>
      <c r="D53" s="184"/>
      <c r="E53" s="184"/>
      <c r="F53" s="192" t="s">
        <v>26</v>
      </c>
      <c r="G53" s="185"/>
      <c r="H53" s="185"/>
      <c r="I53" s="185">
        <v>406.75</v>
      </c>
      <c r="J53" s="190">
        <f>IF(I58=0,"",I53/I58*100)</f>
        <v>0.22918487209681085</v>
      </c>
    </row>
    <row r="54" spans="1:10" ht="36.75" customHeight="1" x14ac:dyDescent="0.2">
      <c r="A54" s="177"/>
      <c r="B54" s="182" t="s">
        <v>64</v>
      </c>
      <c r="C54" s="183" t="s">
        <v>65</v>
      </c>
      <c r="D54" s="184"/>
      <c r="E54" s="184"/>
      <c r="F54" s="192" t="s">
        <v>26</v>
      </c>
      <c r="G54" s="185"/>
      <c r="H54" s="185"/>
      <c r="I54" s="185">
        <v>11956</v>
      </c>
      <c r="J54" s="190">
        <f>IF(I58=0,"",I54/I58*100)</f>
        <v>6.7366547776016485</v>
      </c>
    </row>
    <row r="55" spans="1:10" ht="36.75" customHeight="1" x14ac:dyDescent="0.2">
      <c r="A55" s="177"/>
      <c r="B55" s="182" t="s">
        <v>66</v>
      </c>
      <c r="C55" s="183" t="s">
        <v>67</v>
      </c>
      <c r="D55" s="184"/>
      <c r="E55" s="184"/>
      <c r="F55" s="192" t="s">
        <v>27</v>
      </c>
      <c r="G55" s="185"/>
      <c r="H55" s="185"/>
      <c r="I55" s="185">
        <v>3268.21</v>
      </c>
      <c r="J55" s="190">
        <f>IF(I58=0,"",I55/I58*100)</f>
        <v>1.8414856566331117</v>
      </c>
    </row>
    <row r="56" spans="1:10" ht="36.75" customHeight="1" x14ac:dyDescent="0.2">
      <c r="A56" s="177"/>
      <c r="B56" s="182" t="s">
        <v>68</v>
      </c>
      <c r="C56" s="183" t="s">
        <v>69</v>
      </c>
      <c r="D56" s="184"/>
      <c r="E56" s="184"/>
      <c r="F56" s="192" t="s">
        <v>27</v>
      </c>
      <c r="G56" s="185"/>
      <c r="H56" s="185"/>
      <c r="I56" s="185">
        <v>140309</v>
      </c>
      <c r="J56" s="190">
        <f>IF(I58=0,"",I56/I58*100)</f>
        <v>79.057652658958659</v>
      </c>
    </row>
    <row r="57" spans="1:10" ht="36.75" customHeight="1" x14ac:dyDescent="0.2">
      <c r="A57" s="177"/>
      <c r="B57" s="182" t="s">
        <v>70</v>
      </c>
      <c r="C57" s="183" t="s">
        <v>71</v>
      </c>
      <c r="D57" s="184"/>
      <c r="E57" s="184"/>
      <c r="F57" s="192" t="s">
        <v>72</v>
      </c>
      <c r="G57" s="185"/>
      <c r="H57" s="185"/>
      <c r="I57" s="185">
        <v>7.13</v>
      </c>
      <c r="J57" s="190">
        <f>IF(I58=0,"",I57/I58*100)</f>
        <v>4.0174262767062353E-3</v>
      </c>
    </row>
    <row r="58" spans="1:10" ht="25.5" customHeight="1" x14ac:dyDescent="0.2">
      <c r="A58" s="178"/>
      <c r="B58" s="186" t="s">
        <v>1</v>
      </c>
      <c r="C58" s="187"/>
      <c r="D58" s="188"/>
      <c r="E58" s="188"/>
      <c r="F58" s="193"/>
      <c r="G58" s="189"/>
      <c r="H58" s="189"/>
      <c r="I58" s="189">
        <f>SUM(I52:I57)</f>
        <v>177476.81</v>
      </c>
      <c r="J58" s="191">
        <f>SUM(J52:J57)</f>
        <v>100</v>
      </c>
    </row>
    <row r="59" spans="1:10" x14ac:dyDescent="0.2">
      <c r="F59" s="133"/>
      <c r="G59" s="133"/>
      <c r="H59" s="133"/>
      <c r="I59" s="133"/>
      <c r="J59" s="134"/>
    </row>
    <row r="60" spans="1:10" x14ac:dyDescent="0.2">
      <c r="F60" s="133"/>
      <c r="G60" s="133"/>
      <c r="H60" s="133"/>
      <c r="I60" s="133"/>
      <c r="J60" s="134"/>
    </row>
    <row r="61" spans="1:10" x14ac:dyDescent="0.2">
      <c r="F61" s="133"/>
      <c r="G61" s="133"/>
      <c r="H61" s="133"/>
      <c r="I61" s="133"/>
      <c r="J61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1"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11" t="s">
        <v>7</v>
      </c>
      <c r="B1" s="111"/>
      <c r="C1" s="112"/>
      <c r="D1" s="111"/>
      <c r="E1" s="111"/>
      <c r="F1" s="111"/>
      <c r="G1" s="111"/>
    </row>
    <row r="2" spans="1:7" ht="24.95" customHeight="1" x14ac:dyDescent="0.2">
      <c r="A2" s="50" t="s">
        <v>8</v>
      </c>
      <c r="B2" s="49"/>
      <c r="C2" s="113"/>
      <c r="D2" s="113"/>
      <c r="E2" s="113"/>
      <c r="F2" s="113"/>
      <c r="G2" s="114"/>
    </row>
    <row r="3" spans="1:7" ht="24.95" customHeight="1" x14ac:dyDescent="0.2">
      <c r="A3" s="50" t="s">
        <v>9</v>
      </c>
      <c r="B3" s="49"/>
      <c r="C3" s="113"/>
      <c r="D3" s="113"/>
      <c r="E3" s="113"/>
      <c r="F3" s="113"/>
      <c r="G3" s="114"/>
    </row>
    <row r="4" spans="1:7" ht="24.95" customHeight="1" x14ac:dyDescent="0.2">
      <c r="A4" s="50" t="s">
        <v>10</v>
      </c>
      <c r="B4" s="49"/>
      <c r="C4" s="113"/>
      <c r="D4" s="113"/>
      <c r="E4" s="113"/>
      <c r="F4" s="113"/>
      <c r="G4" s="114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x14ac:dyDescent="0.2"/>
  <cols>
    <col min="1" max="1" width="3.42578125" customWidth="1"/>
    <col min="2" max="2" width="12.5703125" style="175" customWidth="1"/>
    <col min="3" max="3" width="38.28515625" style="17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75</v>
      </c>
    </row>
    <row r="2" spans="1:60" ht="24.95" customHeight="1" x14ac:dyDescent="0.2">
      <c r="A2" s="196" t="s">
        <v>8</v>
      </c>
      <c r="B2" s="49" t="s">
        <v>47</v>
      </c>
      <c r="C2" s="199" t="s">
        <v>48</v>
      </c>
      <c r="D2" s="197"/>
      <c r="E2" s="197"/>
      <c r="F2" s="197"/>
      <c r="G2" s="198"/>
      <c r="AG2" t="s">
        <v>76</v>
      </c>
    </row>
    <row r="3" spans="1:60" ht="24.95" customHeight="1" x14ac:dyDescent="0.2">
      <c r="A3" s="196" t="s">
        <v>9</v>
      </c>
      <c r="B3" s="49" t="s">
        <v>43</v>
      </c>
      <c r="C3" s="199" t="s">
        <v>44</v>
      </c>
      <c r="D3" s="197"/>
      <c r="E3" s="197"/>
      <c r="F3" s="197"/>
      <c r="G3" s="198"/>
      <c r="AC3" s="175" t="s">
        <v>76</v>
      </c>
      <c r="AG3" t="s">
        <v>77</v>
      </c>
    </row>
    <row r="4" spans="1:60" ht="24.95" customHeight="1" x14ac:dyDescent="0.2">
      <c r="A4" s="200" t="s">
        <v>10</v>
      </c>
      <c r="B4" s="201" t="s">
        <v>43</v>
      </c>
      <c r="C4" s="202" t="s">
        <v>44</v>
      </c>
      <c r="D4" s="203"/>
      <c r="E4" s="203"/>
      <c r="F4" s="203"/>
      <c r="G4" s="204"/>
      <c r="AG4" t="s">
        <v>78</v>
      </c>
    </row>
    <row r="5" spans="1:60" x14ac:dyDescent="0.2">
      <c r="D5" s="10"/>
    </row>
    <row r="6" spans="1:60" ht="38.25" x14ac:dyDescent="0.2">
      <c r="A6" s="206" t="s">
        <v>79</v>
      </c>
      <c r="B6" s="208" t="s">
        <v>80</v>
      </c>
      <c r="C6" s="208" t="s">
        <v>81</v>
      </c>
      <c r="D6" s="207" t="s">
        <v>82</v>
      </c>
      <c r="E6" s="206" t="s">
        <v>83</v>
      </c>
      <c r="F6" s="205" t="s">
        <v>84</v>
      </c>
      <c r="G6" s="206" t="s">
        <v>31</v>
      </c>
      <c r="H6" s="209" t="s">
        <v>32</v>
      </c>
      <c r="I6" s="209" t="s">
        <v>85</v>
      </c>
      <c r="J6" s="209" t="s">
        <v>33</v>
      </c>
      <c r="K6" s="209" t="s">
        <v>86</v>
      </c>
      <c r="L6" s="209" t="s">
        <v>87</v>
      </c>
      <c r="M6" s="209" t="s">
        <v>88</v>
      </c>
      <c r="N6" s="209" t="s">
        <v>89</v>
      </c>
      <c r="O6" s="209" t="s">
        <v>90</v>
      </c>
      <c r="P6" s="209" t="s">
        <v>91</v>
      </c>
      <c r="Q6" s="209" t="s">
        <v>92</v>
      </c>
      <c r="R6" s="209" t="s">
        <v>93</v>
      </c>
      <c r="S6" s="209" t="s">
        <v>94</v>
      </c>
      <c r="T6" s="209" t="s">
        <v>95</v>
      </c>
      <c r="U6" s="209" t="s">
        <v>96</v>
      </c>
      <c r="V6" s="209" t="s">
        <v>97</v>
      </c>
      <c r="W6" s="209" t="s">
        <v>98</v>
      </c>
      <c r="X6" s="209" t="s">
        <v>99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</row>
    <row r="8" spans="1:60" x14ac:dyDescent="0.2">
      <c r="A8" s="221" t="s">
        <v>100</v>
      </c>
      <c r="B8" s="222" t="s">
        <v>60</v>
      </c>
      <c r="C8" s="239" t="s">
        <v>61</v>
      </c>
      <c r="D8" s="223"/>
      <c r="E8" s="224"/>
      <c r="F8" s="225"/>
      <c r="G8" s="226">
        <v>21529.72</v>
      </c>
      <c r="H8" s="220"/>
      <c r="I8" s="220">
        <v>10150.56</v>
      </c>
      <c r="J8" s="220"/>
      <c r="K8" s="220">
        <v>11379.16</v>
      </c>
      <c r="L8" s="220"/>
      <c r="M8" s="220"/>
      <c r="N8" s="219"/>
      <c r="O8" s="219"/>
      <c r="P8" s="219"/>
      <c r="Q8" s="219"/>
      <c r="R8" s="220"/>
      <c r="S8" s="220"/>
      <c r="T8" s="220"/>
      <c r="U8" s="220"/>
      <c r="V8" s="220"/>
      <c r="W8" s="220"/>
      <c r="X8" s="220"/>
      <c r="AG8" t="s">
        <v>101</v>
      </c>
    </row>
    <row r="9" spans="1:60" x14ac:dyDescent="0.2">
      <c r="A9" s="233">
        <v>1</v>
      </c>
      <c r="B9" s="234" t="s">
        <v>102</v>
      </c>
      <c r="C9" s="240" t="s">
        <v>103</v>
      </c>
      <c r="D9" s="235" t="s">
        <v>104</v>
      </c>
      <c r="E9" s="236">
        <v>5</v>
      </c>
      <c r="F9" s="237">
        <v>279</v>
      </c>
      <c r="G9" s="238">
        <v>1395</v>
      </c>
      <c r="H9" s="216">
        <v>0</v>
      </c>
      <c r="I9" s="216">
        <v>0</v>
      </c>
      <c r="J9" s="216">
        <v>279</v>
      </c>
      <c r="K9" s="216">
        <v>1395</v>
      </c>
      <c r="L9" s="216">
        <v>21</v>
      </c>
      <c r="M9" s="216">
        <v>1687.95</v>
      </c>
      <c r="N9" s="215">
        <v>0</v>
      </c>
      <c r="O9" s="215">
        <v>0</v>
      </c>
      <c r="P9" s="215">
        <v>0</v>
      </c>
      <c r="Q9" s="215">
        <v>0</v>
      </c>
      <c r="R9" s="216"/>
      <c r="S9" s="216" t="s">
        <v>105</v>
      </c>
      <c r="T9" s="216" t="s">
        <v>106</v>
      </c>
      <c r="U9" s="216">
        <v>0.49</v>
      </c>
      <c r="V9" s="216">
        <v>2.4500000000000002</v>
      </c>
      <c r="W9" s="216"/>
      <c r="X9" s="216" t="s">
        <v>107</v>
      </c>
      <c r="Y9" s="210"/>
      <c r="Z9" s="210"/>
      <c r="AA9" s="210"/>
      <c r="AB9" s="210"/>
      <c r="AC9" s="210"/>
      <c r="AD9" s="210"/>
      <c r="AE9" s="210"/>
      <c r="AF9" s="210"/>
      <c r="AG9" s="210" t="s">
        <v>108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x14ac:dyDescent="0.2">
      <c r="A10" s="233">
        <v>2</v>
      </c>
      <c r="B10" s="234" t="s">
        <v>109</v>
      </c>
      <c r="C10" s="240" t="s">
        <v>110</v>
      </c>
      <c r="D10" s="235" t="s">
        <v>104</v>
      </c>
      <c r="E10" s="236">
        <v>5</v>
      </c>
      <c r="F10" s="237">
        <v>321.5</v>
      </c>
      <c r="G10" s="238">
        <v>1607.5</v>
      </c>
      <c r="H10" s="216">
        <v>0</v>
      </c>
      <c r="I10" s="216">
        <v>0</v>
      </c>
      <c r="J10" s="216">
        <v>321.5</v>
      </c>
      <c r="K10" s="216">
        <v>1607.5</v>
      </c>
      <c r="L10" s="216">
        <v>21</v>
      </c>
      <c r="M10" s="216">
        <v>1945.075</v>
      </c>
      <c r="N10" s="215">
        <v>5.0000000000000002E-5</v>
      </c>
      <c r="O10" s="215">
        <v>2.5000000000000001E-4</v>
      </c>
      <c r="P10" s="215">
        <v>0</v>
      </c>
      <c r="Q10" s="215">
        <v>0</v>
      </c>
      <c r="R10" s="216"/>
      <c r="S10" s="216" t="s">
        <v>105</v>
      </c>
      <c r="T10" s="216" t="s">
        <v>106</v>
      </c>
      <c r="U10" s="216">
        <v>0.65900000000000003</v>
      </c>
      <c r="V10" s="216">
        <v>3.2949999999999999</v>
      </c>
      <c r="W10" s="216"/>
      <c r="X10" s="216" t="s">
        <v>107</v>
      </c>
      <c r="Y10" s="210"/>
      <c r="Z10" s="210"/>
      <c r="AA10" s="210"/>
      <c r="AB10" s="210"/>
      <c r="AC10" s="210"/>
      <c r="AD10" s="210"/>
      <c r="AE10" s="210"/>
      <c r="AF10" s="210"/>
      <c r="AG10" s="210" t="s">
        <v>108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x14ac:dyDescent="0.2">
      <c r="A11" s="227">
        <v>3</v>
      </c>
      <c r="B11" s="228" t="s">
        <v>111</v>
      </c>
      <c r="C11" s="241" t="s">
        <v>112</v>
      </c>
      <c r="D11" s="229" t="s">
        <v>113</v>
      </c>
      <c r="E11" s="230">
        <v>10.704000000000001</v>
      </c>
      <c r="F11" s="231">
        <v>78.5</v>
      </c>
      <c r="G11" s="232">
        <v>840.26</v>
      </c>
      <c r="H11" s="216">
        <v>0</v>
      </c>
      <c r="I11" s="216">
        <v>0</v>
      </c>
      <c r="J11" s="216">
        <v>78.5</v>
      </c>
      <c r="K11" s="216">
        <v>840.26400000000001</v>
      </c>
      <c r="L11" s="216">
        <v>21</v>
      </c>
      <c r="M11" s="216">
        <v>1016.7146</v>
      </c>
      <c r="N11" s="215">
        <v>0</v>
      </c>
      <c r="O11" s="215">
        <v>0</v>
      </c>
      <c r="P11" s="215">
        <v>0</v>
      </c>
      <c r="Q11" s="215">
        <v>0</v>
      </c>
      <c r="R11" s="216"/>
      <c r="S11" s="216" t="s">
        <v>105</v>
      </c>
      <c r="T11" s="216" t="s">
        <v>106</v>
      </c>
      <c r="U11" s="216">
        <v>9.7000000000000003E-2</v>
      </c>
      <c r="V11" s="216">
        <v>1.0382880000000001</v>
      </c>
      <c r="W11" s="216"/>
      <c r="X11" s="216" t="s">
        <v>107</v>
      </c>
      <c r="Y11" s="210"/>
      <c r="Z11" s="210"/>
      <c r="AA11" s="210"/>
      <c r="AB11" s="210"/>
      <c r="AC11" s="210"/>
      <c r="AD11" s="210"/>
      <c r="AE11" s="210"/>
      <c r="AF11" s="210"/>
      <c r="AG11" s="210" t="s">
        <v>108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x14ac:dyDescent="0.2">
      <c r="A12" s="213"/>
      <c r="B12" s="214"/>
      <c r="C12" s="242" t="s">
        <v>114</v>
      </c>
      <c r="D12" s="217"/>
      <c r="E12" s="218"/>
      <c r="F12" s="216"/>
      <c r="G12" s="216"/>
      <c r="H12" s="216"/>
      <c r="I12" s="216"/>
      <c r="J12" s="216"/>
      <c r="K12" s="216"/>
      <c r="L12" s="216"/>
      <c r="M12" s="216"/>
      <c r="N12" s="215"/>
      <c r="O12" s="215"/>
      <c r="P12" s="215"/>
      <c r="Q12" s="215"/>
      <c r="R12" s="216"/>
      <c r="S12" s="216"/>
      <c r="T12" s="216"/>
      <c r="U12" s="216"/>
      <c r="V12" s="216"/>
      <c r="W12" s="216"/>
      <c r="X12" s="216"/>
      <c r="Y12" s="210"/>
      <c r="Z12" s="210"/>
      <c r="AA12" s="210"/>
      <c r="AB12" s="210"/>
      <c r="AC12" s="210"/>
      <c r="AD12" s="210"/>
      <c r="AE12" s="210"/>
      <c r="AF12" s="210"/>
      <c r="AG12" s="210" t="s">
        <v>115</v>
      </c>
      <c r="AH12" s="210">
        <v>0</v>
      </c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x14ac:dyDescent="0.2">
      <c r="A13" s="213"/>
      <c r="B13" s="214"/>
      <c r="C13" s="242" t="s">
        <v>116</v>
      </c>
      <c r="D13" s="217"/>
      <c r="E13" s="218">
        <v>3.6</v>
      </c>
      <c r="F13" s="216"/>
      <c r="G13" s="216"/>
      <c r="H13" s="216"/>
      <c r="I13" s="216"/>
      <c r="J13" s="216"/>
      <c r="K13" s="216"/>
      <c r="L13" s="216"/>
      <c r="M13" s="216"/>
      <c r="N13" s="215"/>
      <c r="O13" s="215"/>
      <c r="P13" s="215"/>
      <c r="Q13" s="215"/>
      <c r="R13" s="216"/>
      <c r="S13" s="216"/>
      <c r="T13" s="216"/>
      <c r="U13" s="216"/>
      <c r="V13" s="216"/>
      <c r="W13" s="216"/>
      <c r="X13" s="216"/>
      <c r="Y13" s="210"/>
      <c r="Z13" s="210"/>
      <c r="AA13" s="210"/>
      <c r="AB13" s="210"/>
      <c r="AC13" s="210"/>
      <c r="AD13" s="210"/>
      <c r="AE13" s="210"/>
      <c r="AF13" s="210"/>
      <c r="AG13" s="210" t="s">
        <v>115</v>
      </c>
      <c r="AH13" s="210">
        <v>0</v>
      </c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x14ac:dyDescent="0.2">
      <c r="A14" s="213"/>
      <c r="B14" s="214"/>
      <c r="C14" s="242" t="s">
        <v>117</v>
      </c>
      <c r="D14" s="217"/>
      <c r="E14" s="218">
        <v>5.3040000000000003</v>
      </c>
      <c r="F14" s="216"/>
      <c r="G14" s="216"/>
      <c r="H14" s="216"/>
      <c r="I14" s="216"/>
      <c r="J14" s="216"/>
      <c r="K14" s="216"/>
      <c r="L14" s="216"/>
      <c r="M14" s="216"/>
      <c r="N14" s="215"/>
      <c r="O14" s="215"/>
      <c r="P14" s="215"/>
      <c r="Q14" s="215"/>
      <c r="R14" s="216"/>
      <c r="S14" s="216"/>
      <c r="T14" s="216"/>
      <c r="U14" s="216"/>
      <c r="V14" s="216"/>
      <c r="W14" s="216"/>
      <c r="X14" s="216"/>
      <c r="Y14" s="210"/>
      <c r="Z14" s="210"/>
      <c r="AA14" s="210"/>
      <c r="AB14" s="210"/>
      <c r="AC14" s="210"/>
      <c r="AD14" s="210"/>
      <c r="AE14" s="210"/>
      <c r="AF14" s="210"/>
      <c r="AG14" s="210" t="s">
        <v>115</v>
      </c>
      <c r="AH14" s="210">
        <v>0</v>
      </c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x14ac:dyDescent="0.2">
      <c r="A15" s="213"/>
      <c r="B15" s="214"/>
      <c r="C15" s="242" t="s">
        <v>118</v>
      </c>
      <c r="D15" s="217"/>
      <c r="E15" s="218">
        <v>1.8</v>
      </c>
      <c r="F15" s="216"/>
      <c r="G15" s="216"/>
      <c r="H15" s="216"/>
      <c r="I15" s="216"/>
      <c r="J15" s="216"/>
      <c r="K15" s="216"/>
      <c r="L15" s="216"/>
      <c r="M15" s="216"/>
      <c r="N15" s="215"/>
      <c r="O15" s="215"/>
      <c r="P15" s="215"/>
      <c r="Q15" s="215"/>
      <c r="R15" s="216"/>
      <c r="S15" s="216"/>
      <c r="T15" s="216"/>
      <c r="U15" s="216"/>
      <c r="V15" s="216"/>
      <c r="W15" s="216"/>
      <c r="X15" s="216"/>
      <c r="Y15" s="210"/>
      <c r="Z15" s="210"/>
      <c r="AA15" s="210"/>
      <c r="AB15" s="210"/>
      <c r="AC15" s="210"/>
      <c r="AD15" s="210"/>
      <c r="AE15" s="210"/>
      <c r="AF15" s="210"/>
      <c r="AG15" s="210" t="s">
        <v>115</v>
      </c>
      <c r="AH15" s="210">
        <v>0</v>
      </c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ht="22.5" x14ac:dyDescent="0.2">
      <c r="A16" s="227">
        <v>4</v>
      </c>
      <c r="B16" s="228" t="s">
        <v>119</v>
      </c>
      <c r="C16" s="241" t="s">
        <v>120</v>
      </c>
      <c r="D16" s="229" t="s">
        <v>113</v>
      </c>
      <c r="E16" s="230">
        <v>3.3239999999999998</v>
      </c>
      <c r="F16" s="231">
        <v>256</v>
      </c>
      <c r="G16" s="232">
        <v>850.94</v>
      </c>
      <c r="H16" s="216">
        <v>0</v>
      </c>
      <c r="I16" s="216">
        <v>0</v>
      </c>
      <c r="J16" s="216">
        <v>256</v>
      </c>
      <c r="K16" s="216">
        <v>850.94399999999996</v>
      </c>
      <c r="L16" s="216">
        <v>21</v>
      </c>
      <c r="M16" s="216">
        <v>1029.6374000000001</v>
      </c>
      <c r="N16" s="215">
        <v>0</v>
      </c>
      <c r="O16" s="215">
        <v>0</v>
      </c>
      <c r="P16" s="215">
        <v>0</v>
      </c>
      <c r="Q16" s="215">
        <v>0</v>
      </c>
      <c r="R16" s="216"/>
      <c r="S16" s="216" t="s">
        <v>105</v>
      </c>
      <c r="T16" s="216" t="s">
        <v>106</v>
      </c>
      <c r="U16" s="216">
        <v>0.23</v>
      </c>
      <c r="V16" s="216">
        <v>0.76451999999999998</v>
      </c>
      <c r="W16" s="216"/>
      <c r="X16" s="216" t="s">
        <v>107</v>
      </c>
      <c r="Y16" s="210"/>
      <c r="Z16" s="210"/>
      <c r="AA16" s="210"/>
      <c r="AB16" s="210"/>
      <c r="AC16" s="210"/>
      <c r="AD16" s="210"/>
      <c r="AE16" s="210"/>
      <c r="AF16" s="210"/>
      <c r="AG16" s="210" t="s">
        <v>108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x14ac:dyDescent="0.2">
      <c r="A17" s="213"/>
      <c r="B17" s="214"/>
      <c r="C17" s="242" t="s">
        <v>121</v>
      </c>
      <c r="D17" s="217"/>
      <c r="E17" s="218"/>
      <c r="F17" s="216"/>
      <c r="G17" s="216"/>
      <c r="H17" s="216"/>
      <c r="I17" s="216"/>
      <c r="J17" s="216"/>
      <c r="K17" s="216"/>
      <c r="L17" s="216"/>
      <c r="M17" s="216"/>
      <c r="N17" s="215"/>
      <c r="O17" s="215"/>
      <c r="P17" s="215"/>
      <c r="Q17" s="215"/>
      <c r="R17" s="216"/>
      <c r="S17" s="216"/>
      <c r="T17" s="216"/>
      <c r="U17" s="216"/>
      <c r="V17" s="216"/>
      <c r="W17" s="216"/>
      <c r="X17" s="216"/>
      <c r="Y17" s="210"/>
      <c r="Z17" s="210"/>
      <c r="AA17" s="210"/>
      <c r="AB17" s="210"/>
      <c r="AC17" s="210"/>
      <c r="AD17" s="210"/>
      <c r="AE17" s="210"/>
      <c r="AF17" s="210"/>
      <c r="AG17" s="210" t="s">
        <v>115</v>
      </c>
      <c r="AH17" s="210">
        <v>0</v>
      </c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x14ac:dyDescent="0.2">
      <c r="A18" s="213"/>
      <c r="B18" s="214"/>
      <c r="C18" s="242" t="s">
        <v>122</v>
      </c>
      <c r="D18" s="217"/>
      <c r="E18" s="218">
        <v>1.08</v>
      </c>
      <c r="F18" s="216"/>
      <c r="G18" s="216"/>
      <c r="H18" s="216"/>
      <c r="I18" s="216"/>
      <c r="J18" s="216"/>
      <c r="K18" s="216"/>
      <c r="L18" s="216"/>
      <c r="M18" s="216"/>
      <c r="N18" s="215"/>
      <c r="O18" s="215"/>
      <c r="P18" s="215"/>
      <c r="Q18" s="215"/>
      <c r="R18" s="216"/>
      <c r="S18" s="216"/>
      <c r="T18" s="216"/>
      <c r="U18" s="216"/>
      <c r="V18" s="216"/>
      <c r="W18" s="216"/>
      <c r="X18" s="216"/>
      <c r="Y18" s="210"/>
      <c r="Z18" s="210"/>
      <c r="AA18" s="210"/>
      <c r="AB18" s="210"/>
      <c r="AC18" s="210"/>
      <c r="AD18" s="210"/>
      <c r="AE18" s="210"/>
      <c r="AF18" s="210"/>
      <c r="AG18" s="210" t="s">
        <v>115</v>
      </c>
      <c r="AH18" s="210">
        <v>0</v>
      </c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x14ac:dyDescent="0.2">
      <c r="A19" s="213"/>
      <c r="B19" s="214"/>
      <c r="C19" s="242" t="s">
        <v>123</v>
      </c>
      <c r="D19" s="217"/>
      <c r="E19" s="218">
        <v>1.464</v>
      </c>
      <c r="F19" s="216"/>
      <c r="G19" s="216"/>
      <c r="H19" s="216"/>
      <c r="I19" s="216"/>
      <c r="J19" s="216"/>
      <c r="K19" s="216"/>
      <c r="L19" s="216"/>
      <c r="M19" s="216"/>
      <c r="N19" s="215"/>
      <c r="O19" s="215"/>
      <c r="P19" s="215"/>
      <c r="Q19" s="215"/>
      <c r="R19" s="216"/>
      <c r="S19" s="216"/>
      <c r="T19" s="216"/>
      <c r="U19" s="216"/>
      <c r="V19" s="216"/>
      <c r="W19" s="216"/>
      <c r="X19" s="216"/>
      <c r="Y19" s="210"/>
      <c r="Z19" s="210"/>
      <c r="AA19" s="210"/>
      <c r="AB19" s="210"/>
      <c r="AC19" s="210"/>
      <c r="AD19" s="210"/>
      <c r="AE19" s="210"/>
      <c r="AF19" s="210"/>
      <c r="AG19" s="210" t="s">
        <v>115</v>
      </c>
      <c r="AH19" s="210">
        <v>0</v>
      </c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x14ac:dyDescent="0.2">
      <c r="A20" s="213"/>
      <c r="B20" s="214"/>
      <c r="C20" s="242" t="s">
        <v>124</v>
      </c>
      <c r="D20" s="217"/>
      <c r="E20" s="218">
        <v>0.78</v>
      </c>
      <c r="F20" s="216"/>
      <c r="G20" s="216"/>
      <c r="H20" s="216"/>
      <c r="I20" s="216"/>
      <c r="J20" s="216"/>
      <c r="K20" s="216"/>
      <c r="L20" s="216"/>
      <c r="M20" s="216"/>
      <c r="N20" s="215"/>
      <c r="O20" s="215"/>
      <c r="P20" s="215"/>
      <c r="Q20" s="215"/>
      <c r="R20" s="216"/>
      <c r="S20" s="216"/>
      <c r="T20" s="216"/>
      <c r="U20" s="216"/>
      <c r="V20" s="216"/>
      <c r="W20" s="216"/>
      <c r="X20" s="216"/>
      <c r="Y20" s="210"/>
      <c r="Z20" s="210"/>
      <c r="AA20" s="210"/>
      <c r="AB20" s="210"/>
      <c r="AC20" s="210"/>
      <c r="AD20" s="210"/>
      <c r="AE20" s="210"/>
      <c r="AF20" s="210"/>
      <c r="AG20" s="210" t="s">
        <v>115</v>
      </c>
      <c r="AH20" s="210">
        <v>0</v>
      </c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x14ac:dyDescent="0.2">
      <c r="A21" s="227">
        <v>5</v>
      </c>
      <c r="B21" s="228" t="s">
        <v>125</v>
      </c>
      <c r="C21" s="241" t="s">
        <v>126</v>
      </c>
      <c r="D21" s="229" t="s">
        <v>113</v>
      </c>
      <c r="E21" s="230">
        <v>3.3239999999999998</v>
      </c>
      <c r="F21" s="231">
        <v>47.6</v>
      </c>
      <c r="G21" s="232">
        <v>158.22</v>
      </c>
      <c r="H21" s="216">
        <v>0</v>
      </c>
      <c r="I21" s="216">
        <v>0</v>
      </c>
      <c r="J21" s="216">
        <v>47.6</v>
      </c>
      <c r="K21" s="216">
        <v>158.22239999999999</v>
      </c>
      <c r="L21" s="216">
        <v>21</v>
      </c>
      <c r="M21" s="216">
        <v>191.4462</v>
      </c>
      <c r="N21" s="215">
        <v>0</v>
      </c>
      <c r="O21" s="215">
        <v>0</v>
      </c>
      <c r="P21" s="215">
        <v>0</v>
      </c>
      <c r="Q21" s="215">
        <v>0</v>
      </c>
      <c r="R21" s="216"/>
      <c r="S21" s="216" t="s">
        <v>105</v>
      </c>
      <c r="T21" s="216" t="s">
        <v>106</v>
      </c>
      <c r="U21" s="216">
        <v>7.3999999999999996E-2</v>
      </c>
      <c r="V21" s="216">
        <v>0.24597599999999997</v>
      </c>
      <c r="W21" s="216"/>
      <c r="X21" s="216" t="s">
        <v>107</v>
      </c>
      <c r="Y21" s="210"/>
      <c r="Z21" s="210"/>
      <c r="AA21" s="210"/>
      <c r="AB21" s="210"/>
      <c r="AC21" s="210"/>
      <c r="AD21" s="210"/>
      <c r="AE21" s="210"/>
      <c r="AF21" s="210"/>
      <c r="AG21" s="210" t="s">
        <v>108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ht="22.5" x14ac:dyDescent="0.2">
      <c r="A22" s="213"/>
      <c r="B22" s="214"/>
      <c r="C22" s="242" t="s">
        <v>127</v>
      </c>
      <c r="D22" s="217"/>
      <c r="E22" s="218"/>
      <c r="F22" s="216"/>
      <c r="G22" s="216"/>
      <c r="H22" s="216"/>
      <c r="I22" s="216"/>
      <c r="J22" s="216"/>
      <c r="K22" s="216"/>
      <c r="L22" s="216"/>
      <c r="M22" s="216"/>
      <c r="N22" s="215"/>
      <c r="O22" s="215"/>
      <c r="P22" s="215"/>
      <c r="Q22" s="215"/>
      <c r="R22" s="216"/>
      <c r="S22" s="216"/>
      <c r="T22" s="216"/>
      <c r="U22" s="216"/>
      <c r="V22" s="216"/>
      <c r="W22" s="216"/>
      <c r="X22" s="216"/>
      <c r="Y22" s="210"/>
      <c r="Z22" s="210"/>
      <c r="AA22" s="210"/>
      <c r="AB22" s="210"/>
      <c r="AC22" s="210"/>
      <c r="AD22" s="210"/>
      <c r="AE22" s="210"/>
      <c r="AF22" s="210"/>
      <c r="AG22" s="210" t="s">
        <v>115</v>
      </c>
      <c r="AH22" s="210">
        <v>0</v>
      </c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x14ac:dyDescent="0.2">
      <c r="A23" s="213"/>
      <c r="B23" s="214"/>
      <c r="C23" s="242" t="s">
        <v>122</v>
      </c>
      <c r="D23" s="217"/>
      <c r="E23" s="218">
        <v>1.08</v>
      </c>
      <c r="F23" s="216"/>
      <c r="G23" s="216"/>
      <c r="H23" s="216"/>
      <c r="I23" s="216"/>
      <c r="J23" s="216"/>
      <c r="K23" s="216"/>
      <c r="L23" s="216"/>
      <c r="M23" s="216"/>
      <c r="N23" s="215"/>
      <c r="O23" s="215"/>
      <c r="P23" s="215"/>
      <c r="Q23" s="215"/>
      <c r="R23" s="216"/>
      <c r="S23" s="216"/>
      <c r="T23" s="216"/>
      <c r="U23" s="216"/>
      <c r="V23" s="216"/>
      <c r="W23" s="216"/>
      <c r="X23" s="216"/>
      <c r="Y23" s="210"/>
      <c r="Z23" s="210"/>
      <c r="AA23" s="210"/>
      <c r="AB23" s="210"/>
      <c r="AC23" s="210"/>
      <c r="AD23" s="210"/>
      <c r="AE23" s="210"/>
      <c r="AF23" s="210"/>
      <c r="AG23" s="210" t="s">
        <v>115</v>
      </c>
      <c r="AH23" s="210">
        <v>0</v>
      </c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x14ac:dyDescent="0.2">
      <c r="A24" s="213"/>
      <c r="B24" s="214"/>
      <c r="C24" s="242" t="s">
        <v>123</v>
      </c>
      <c r="D24" s="217"/>
      <c r="E24" s="218">
        <v>1.464</v>
      </c>
      <c r="F24" s="216"/>
      <c r="G24" s="216"/>
      <c r="H24" s="216"/>
      <c r="I24" s="216"/>
      <c r="J24" s="216"/>
      <c r="K24" s="216"/>
      <c r="L24" s="216"/>
      <c r="M24" s="216"/>
      <c r="N24" s="215"/>
      <c r="O24" s="215"/>
      <c r="P24" s="215"/>
      <c r="Q24" s="215"/>
      <c r="R24" s="216"/>
      <c r="S24" s="216"/>
      <c r="T24" s="216"/>
      <c r="U24" s="216"/>
      <c r="V24" s="216"/>
      <c r="W24" s="216"/>
      <c r="X24" s="216"/>
      <c r="Y24" s="210"/>
      <c r="Z24" s="210"/>
      <c r="AA24" s="210"/>
      <c r="AB24" s="210"/>
      <c r="AC24" s="210"/>
      <c r="AD24" s="210"/>
      <c r="AE24" s="210"/>
      <c r="AF24" s="210"/>
      <c r="AG24" s="210" t="s">
        <v>115</v>
      </c>
      <c r="AH24" s="210">
        <v>0</v>
      </c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x14ac:dyDescent="0.2">
      <c r="A25" s="213"/>
      <c r="B25" s="214"/>
      <c r="C25" s="242" t="s">
        <v>124</v>
      </c>
      <c r="D25" s="217"/>
      <c r="E25" s="218">
        <v>0.78</v>
      </c>
      <c r="F25" s="216"/>
      <c r="G25" s="216"/>
      <c r="H25" s="216"/>
      <c r="I25" s="216"/>
      <c r="J25" s="216"/>
      <c r="K25" s="216"/>
      <c r="L25" s="216"/>
      <c r="M25" s="216"/>
      <c r="N25" s="215"/>
      <c r="O25" s="215"/>
      <c r="P25" s="215"/>
      <c r="Q25" s="215"/>
      <c r="R25" s="216"/>
      <c r="S25" s="216"/>
      <c r="T25" s="216"/>
      <c r="U25" s="216"/>
      <c r="V25" s="216"/>
      <c r="W25" s="216"/>
      <c r="X25" s="216"/>
      <c r="Y25" s="210"/>
      <c r="Z25" s="210"/>
      <c r="AA25" s="210"/>
      <c r="AB25" s="210"/>
      <c r="AC25" s="210"/>
      <c r="AD25" s="210"/>
      <c r="AE25" s="210"/>
      <c r="AF25" s="210"/>
      <c r="AG25" s="210" t="s">
        <v>115</v>
      </c>
      <c r="AH25" s="210">
        <v>0</v>
      </c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x14ac:dyDescent="0.2">
      <c r="A26" s="227">
        <v>6</v>
      </c>
      <c r="B26" s="228" t="s">
        <v>128</v>
      </c>
      <c r="C26" s="241" t="s">
        <v>129</v>
      </c>
      <c r="D26" s="229" t="s">
        <v>113</v>
      </c>
      <c r="E26" s="230">
        <v>3.3239999999999998</v>
      </c>
      <c r="F26" s="231">
        <v>16.8</v>
      </c>
      <c r="G26" s="232">
        <v>55.84</v>
      </c>
      <c r="H26" s="216">
        <v>0</v>
      </c>
      <c r="I26" s="216">
        <v>0</v>
      </c>
      <c r="J26" s="216">
        <v>16.8</v>
      </c>
      <c r="K26" s="216">
        <v>55.843200000000003</v>
      </c>
      <c r="L26" s="216">
        <v>21</v>
      </c>
      <c r="M26" s="216">
        <v>67.566400000000002</v>
      </c>
      <c r="N26" s="215">
        <v>0</v>
      </c>
      <c r="O26" s="215">
        <v>0</v>
      </c>
      <c r="P26" s="215">
        <v>0</v>
      </c>
      <c r="Q26" s="215">
        <v>0</v>
      </c>
      <c r="R26" s="216"/>
      <c r="S26" s="216" t="s">
        <v>105</v>
      </c>
      <c r="T26" s="216" t="s">
        <v>106</v>
      </c>
      <c r="U26" s="216">
        <v>8.9999999999999993E-3</v>
      </c>
      <c r="V26" s="216">
        <v>2.9915999999999995E-2</v>
      </c>
      <c r="W26" s="216"/>
      <c r="X26" s="216" t="s">
        <v>107</v>
      </c>
      <c r="Y26" s="210"/>
      <c r="Z26" s="210"/>
      <c r="AA26" s="210"/>
      <c r="AB26" s="210"/>
      <c r="AC26" s="210"/>
      <c r="AD26" s="210"/>
      <c r="AE26" s="210"/>
      <c r="AF26" s="210"/>
      <c r="AG26" s="210" t="s">
        <v>108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x14ac:dyDescent="0.2">
      <c r="A27" s="213"/>
      <c r="B27" s="214"/>
      <c r="C27" s="242" t="s">
        <v>130</v>
      </c>
      <c r="D27" s="217"/>
      <c r="E27" s="218">
        <v>3.3239999999999998</v>
      </c>
      <c r="F27" s="216"/>
      <c r="G27" s="216"/>
      <c r="H27" s="216"/>
      <c r="I27" s="216"/>
      <c r="J27" s="216"/>
      <c r="K27" s="216"/>
      <c r="L27" s="216"/>
      <c r="M27" s="216"/>
      <c r="N27" s="215"/>
      <c r="O27" s="215"/>
      <c r="P27" s="215"/>
      <c r="Q27" s="215"/>
      <c r="R27" s="216"/>
      <c r="S27" s="216"/>
      <c r="T27" s="216"/>
      <c r="U27" s="216"/>
      <c r="V27" s="216"/>
      <c r="W27" s="216"/>
      <c r="X27" s="216"/>
      <c r="Y27" s="210"/>
      <c r="Z27" s="210"/>
      <c r="AA27" s="210"/>
      <c r="AB27" s="210"/>
      <c r="AC27" s="210"/>
      <c r="AD27" s="210"/>
      <c r="AE27" s="210"/>
      <c r="AF27" s="210"/>
      <c r="AG27" s="210" t="s">
        <v>115</v>
      </c>
      <c r="AH27" s="210">
        <v>5</v>
      </c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x14ac:dyDescent="0.2">
      <c r="A28" s="227">
        <v>7</v>
      </c>
      <c r="B28" s="228" t="s">
        <v>131</v>
      </c>
      <c r="C28" s="241" t="s">
        <v>132</v>
      </c>
      <c r="D28" s="229" t="s">
        <v>113</v>
      </c>
      <c r="E28" s="230">
        <v>10.704000000000001</v>
      </c>
      <c r="F28" s="231">
        <v>85.8</v>
      </c>
      <c r="G28" s="232">
        <v>918.4</v>
      </c>
      <c r="H28" s="216">
        <v>0</v>
      </c>
      <c r="I28" s="216">
        <v>0</v>
      </c>
      <c r="J28" s="216">
        <v>85.8</v>
      </c>
      <c r="K28" s="216">
        <v>918.40319999999997</v>
      </c>
      <c r="L28" s="216">
        <v>21</v>
      </c>
      <c r="M28" s="216">
        <v>1111.2639999999999</v>
      </c>
      <c r="N28" s="215">
        <v>0</v>
      </c>
      <c r="O28" s="215">
        <v>0</v>
      </c>
      <c r="P28" s="215">
        <v>0</v>
      </c>
      <c r="Q28" s="215">
        <v>0</v>
      </c>
      <c r="R28" s="216"/>
      <c r="S28" s="216" t="s">
        <v>105</v>
      </c>
      <c r="T28" s="216" t="s">
        <v>106</v>
      </c>
      <c r="U28" s="216">
        <v>0.13200000000000001</v>
      </c>
      <c r="V28" s="216">
        <v>1.4129280000000002</v>
      </c>
      <c r="W28" s="216"/>
      <c r="X28" s="216" t="s">
        <v>107</v>
      </c>
      <c r="Y28" s="210"/>
      <c r="Z28" s="210"/>
      <c r="AA28" s="210"/>
      <c r="AB28" s="210"/>
      <c r="AC28" s="210"/>
      <c r="AD28" s="210"/>
      <c r="AE28" s="210"/>
      <c r="AF28" s="210"/>
      <c r="AG28" s="210" t="s">
        <v>108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x14ac:dyDescent="0.2">
      <c r="A29" s="213"/>
      <c r="B29" s="214"/>
      <c r="C29" s="242" t="s">
        <v>114</v>
      </c>
      <c r="D29" s="217"/>
      <c r="E29" s="218"/>
      <c r="F29" s="216"/>
      <c r="G29" s="216"/>
      <c r="H29" s="216"/>
      <c r="I29" s="216"/>
      <c r="J29" s="216"/>
      <c r="K29" s="216"/>
      <c r="L29" s="216"/>
      <c r="M29" s="216"/>
      <c r="N29" s="215"/>
      <c r="O29" s="215"/>
      <c r="P29" s="215"/>
      <c r="Q29" s="215"/>
      <c r="R29" s="216"/>
      <c r="S29" s="216"/>
      <c r="T29" s="216"/>
      <c r="U29" s="216"/>
      <c r="V29" s="216"/>
      <c r="W29" s="216"/>
      <c r="X29" s="216"/>
      <c r="Y29" s="210"/>
      <c r="Z29" s="210"/>
      <c r="AA29" s="210"/>
      <c r="AB29" s="210"/>
      <c r="AC29" s="210"/>
      <c r="AD29" s="210"/>
      <c r="AE29" s="210"/>
      <c r="AF29" s="210"/>
      <c r="AG29" s="210" t="s">
        <v>115</v>
      </c>
      <c r="AH29" s="210">
        <v>0</v>
      </c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x14ac:dyDescent="0.2">
      <c r="A30" s="213"/>
      <c r="B30" s="214"/>
      <c r="C30" s="242" t="s">
        <v>116</v>
      </c>
      <c r="D30" s="217"/>
      <c r="E30" s="218">
        <v>3.6</v>
      </c>
      <c r="F30" s="216"/>
      <c r="G30" s="216"/>
      <c r="H30" s="216"/>
      <c r="I30" s="216"/>
      <c r="J30" s="216"/>
      <c r="K30" s="216"/>
      <c r="L30" s="216"/>
      <c r="M30" s="216"/>
      <c r="N30" s="215"/>
      <c r="O30" s="215"/>
      <c r="P30" s="215"/>
      <c r="Q30" s="215"/>
      <c r="R30" s="216"/>
      <c r="S30" s="216"/>
      <c r="T30" s="216"/>
      <c r="U30" s="216"/>
      <c r="V30" s="216"/>
      <c r="W30" s="216"/>
      <c r="X30" s="216"/>
      <c r="Y30" s="210"/>
      <c r="Z30" s="210"/>
      <c r="AA30" s="210"/>
      <c r="AB30" s="210"/>
      <c r="AC30" s="210"/>
      <c r="AD30" s="210"/>
      <c r="AE30" s="210"/>
      <c r="AF30" s="210"/>
      <c r="AG30" s="210" t="s">
        <v>115</v>
      </c>
      <c r="AH30" s="210">
        <v>0</v>
      </c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x14ac:dyDescent="0.2">
      <c r="A31" s="213"/>
      <c r="B31" s="214"/>
      <c r="C31" s="242" t="s">
        <v>117</v>
      </c>
      <c r="D31" s="217"/>
      <c r="E31" s="218">
        <v>5.3040000000000003</v>
      </c>
      <c r="F31" s="216"/>
      <c r="G31" s="216"/>
      <c r="H31" s="216"/>
      <c r="I31" s="216"/>
      <c r="J31" s="216"/>
      <c r="K31" s="216"/>
      <c r="L31" s="216"/>
      <c r="M31" s="216"/>
      <c r="N31" s="215"/>
      <c r="O31" s="215"/>
      <c r="P31" s="215"/>
      <c r="Q31" s="215"/>
      <c r="R31" s="216"/>
      <c r="S31" s="216"/>
      <c r="T31" s="216"/>
      <c r="U31" s="216"/>
      <c r="V31" s="216"/>
      <c r="W31" s="216"/>
      <c r="X31" s="216"/>
      <c r="Y31" s="210"/>
      <c r="Z31" s="210"/>
      <c r="AA31" s="210"/>
      <c r="AB31" s="210"/>
      <c r="AC31" s="210"/>
      <c r="AD31" s="210"/>
      <c r="AE31" s="210"/>
      <c r="AF31" s="210"/>
      <c r="AG31" s="210" t="s">
        <v>115</v>
      </c>
      <c r="AH31" s="210">
        <v>0</v>
      </c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x14ac:dyDescent="0.2">
      <c r="A32" s="213"/>
      <c r="B32" s="214"/>
      <c r="C32" s="242" t="s">
        <v>118</v>
      </c>
      <c r="D32" s="217"/>
      <c r="E32" s="218">
        <v>1.8</v>
      </c>
      <c r="F32" s="216"/>
      <c r="G32" s="216"/>
      <c r="H32" s="216"/>
      <c r="I32" s="216"/>
      <c r="J32" s="216"/>
      <c r="K32" s="216"/>
      <c r="L32" s="216"/>
      <c r="M32" s="216"/>
      <c r="N32" s="215"/>
      <c r="O32" s="215"/>
      <c r="P32" s="215"/>
      <c r="Q32" s="215"/>
      <c r="R32" s="216"/>
      <c r="S32" s="216"/>
      <c r="T32" s="216"/>
      <c r="U32" s="216"/>
      <c r="V32" s="216"/>
      <c r="W32" s="216"/>
      <c r="X32" s="216"/>
      <c r="Y32" s="210"/>
      <c r="Z32" s="210"/>
      <c r="AA32" s="210"/>
      <c r="AB32" s="210"/>
      <c r="AC32" s="210"/>
      <c r="AD32" s="210"/>
      <c r="AE32" s="210"/>
      <c r="AF32" s="210"/>
      <c r="AG32" s="210" t="s">
        <v>115</v>
      </c>
      <c r="AH32" s="210">
        <v>0</v>
      </c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x14ac:dyDescent="0.2">
      <c r="A33" s="227">
        <v>8</v>
      </c>
      <c r="B33" s="228" t="s">
        <v>133</v>
      </c>
      <c r="C33" s="241" t="s">
        <v>134</v>
      </c>
      <c r="D33" s="229" t="s">
        <v>135</v>
      </c>
      <c r="E33" s="230">
        <v>90</v>
      </c>
      <c r="F33" s="231">
        <v>25.8</v>
      </c>
      <c r="G33" s="232">
        <v>2322</v>
      </c>
      <c r="H33" s="216">
        <v>0</v>
      </c>
      <c r="I33" s="216">
        <v>0</v>
      </c>
      <c r="J33" s="216">
        <v>25.8</v>
      </c>
      <c r="K33" s="216">
        <v>2322</v>
      </c>
      <c r="L33" s="216">
        <v>21</v>
      </c>
      <c r="M33" s="216">
        <v>2809.62</v>
      </c>
      <c r="N33" s="215">
        <v>0</v>
      </c>
      <c r="O33" s="215">
        <v>0</v>
      </c>
      <c r="P33" s="215">
        <v>0</v>
      </c>
      <c r="Q33" s="215">
        <v>0</v>
      </c>
      <c r="R33" s="216"/>
      <c r="S33" s="216" t="s">
        <v>105</v>
      </c>
      <c r="T33" s="216" t="s">
        <v>106</v>
      </c>
      <c r="U33" s="216">
        <v>0.06</v>
      </c>
      <c r="V33" s="216">
        <v>5.3999999999999995</v>
      </c>
      <c r="W33" s="216"/>
      <c r="X33" s="216" t="s">
        <v>107</v>
      </c>
      <c r="Y33" s="210"/>
      <c r="Z33" s="210"/>
      <c r="AA33" s="210"/>
      <c r="AB33" s="210"/>
      <c r="AC33" s="210"/>
      <c r="AD33" s="210"/>
      <c r="AE33" s="210"/>
      <c r="AF33" s="210"/>
      <c r="AG33" s="210" t="s">
        <v>108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x14ac:dyDescent="0.2">
      <c r="A34" s="213"/>
      <c r="B34" s="214"/>
      <c r="C34" s="242" t="s">
        <v>136</v>
      </c>
      <c r="D34" s="217"/>
      <c r="E34" s="218">
        <v>90</v>
      </c>
      <c r="F34" s="216"/>
      <c r="G34" s="216"/>
      <c r="H34" s="216"/>
      <c r="I34" s="216"/>
      <c r="J34" s="216"/>
      <c r="K34" s="216"/>
      <c r="L34" s="216"/>
      <c r="M34" s="216"/>
      <c r="N34" s="215"/>
      <c r="O34" s="215"/>
      <c r="P34" s="215"/>
      <c r="Q34" s="215"/>
      <c r="R34" s="216"/>
      <c r="S34" s="216"/>
      <c r="T34" s="216"/>
      <c r="U34" s="216"/>
      <c r="V34" s="216"/>
      <c r="W34" s="216"/>
      <c r="X34" s="216"/>
      <c r="Y34" s="210"/>
      <c r="Z34" s="210"/>
      <c r="AA34" s="210"/>
      <c r="AB34" s="210"/>
      <c r="AC34" s="210"/>
      <c r="AD34" s="210"/>
      <c r="AE34" s="210"/>
      <c r="AF34" s="210"/>
      <c r="AG34" s="210" t="s">
        <v>115</v>
      </c>
      <c r="AH34" s="210">
        <v>0</v>
      </c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x14ac:dyDescent="0.2">
      <c r="A35" s="227">
        <v>9</v>
      </c>
      <c r="B35" s="228" t="s">
        <v>137</v>
      </c>
      <c r="C35" s="241" t="s">
        <v>138</v>
      </c>
      <c r="D35" s="229" t="s">
        <v>135</v>
      </c>
      <c r="E35" s="230">
        <v>90</v>
      </c>
      <c r="F35" s="231">
        <v>35.9</v>
      </c>
      <c r="G35" s="232">
        <v>3231</v>
      </c>
      <c r="H35" s="216">
        <v>0</v>
      </c>
      <c r="I35" s="216">
        <v>0</v>
      </c>
      <c r="J35" s="216">
        <v>35.9</v>
      </c>
      <c r="K35" s="216">
        <v>3231</v>
      </c>
      <c r="L35" s="216">
        <v>21</v>
      </c>
      <c r="M35" s="216">
        <v>3909.51</v>
      </c>
      <c r="N35" s="215">
        <v>0</v>
      </c>
      <c r="O35" s="215">
        <v>0</v>
      </c>
      <c r="P35" s="215">
        <v>0</v>
      </c>
      <c r="Q35" s="215">
        <v>0</v>
      </c>
      <c r="R35" s="216"/>
      <c r="S35" s="216" t="s">
        <v>105</v>
      </c>
      <c r="T35" s="216" t="s">
        <v>106</v>
      </c>
      <c r="U35" s="216">
        <v>0.09</v>
      </c>
      <c r="V35" s="216">
        <v>8.1</v>
      </c>
      <c r="W35" s="216"/>
      <c r="X35" s="216" t="s">
        <v>107</v>
      </c>
      <c r="Y35" s="210"/>
      <c r="Z35" s="210"/>
      <c r="AA35" s="210"/>
      <c r="AB35" s="210"/>
      <c r="AC35" s="210"/>
      <c r="AD35" s="210"/>
      <c r="AE35" s="210"/>
      <c r="AF35" s="210"/>
      <c r="AG35" s="210" t="s">
        <v>108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x14ac:dyDescent="0.2">
      <c r="A36" s="213"/>
      <c r="B36" s="214"/>
      <c r="C36" s="242" t="s">
        <v>139</v>
      </c>
      <c r="D36" s="217"/>
      <c r="E36" s="218">
        <v>90</v>
      </c>
      <c r="F36" s="216"/>
      <c r="G36" s="216"/>
      <c r="H36" s="216"/>
      <c r="I36" s="216"/>
      <c r="J36" s="216"/>
      <c r="K36" s="216"/>
      <c r="L36" s="216"/>
      <c r="M36" s="216"/>
      <c r="N36" s="215"/>
      <c r="O36" s="215"/>
      <c r="P36" s="215"/>
      <c r="Q36" s="215"/>
      <c r="R36" s="216"/>
      <c r="S36" s="216"/>
      <c r="T36" s="216"/>
      <c r="U36" s="216"/>
      <c r="V36" s="216"/>
      <c r="W36" s="216"/>
      <c r="X36" s="216"/>
      <c r="Y36" s="210"/>
      <c r="Z36" s="210"/>
      <c r="AA36" s="210"/>
      <c r="AB36" s="210"/>
      <c r="AC36" s="210"/>
      <c r="AD36" s="210"/>
      <c r="AE36" s="210"/>
      <c r="AF36" s="210"/>
      <c r="AG36" s="210" t="s">
        <v>115</v>
      </c>
      <c r="AH36" s="210">
        <v>0</v>
      </c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x14ac:dyDescent="0.2">
      <c r="A37" s="233">
        <v>10</v>
      </c>
      <c r="B37" s="234" t="s">
        <v>140</v>
      </c>
      <c r="C37" s="240" t="s">
        <v>141</v>
      </c>
      <c r="D37" s="235" t="s">
        <v>142</v>
      </c>
      <c r="E37" s="236">
        <v>3.3</v>
      </c>
      <c r="F37" s="237">
        <v>108</v>
      </c>
      <c r="G37" s="238">
        <v>356.4</v>
      </c>
      <c r="H37" s="216">
        <v>108</v>
      </c>
      <c r="I37" s="216">
        <v>356.4</v>
      </c>
      <c r="J37" s="216">
        <v>0</v>
      </c>
      <c r="K37" s="216">
        <v>0</v>
      </c>
      <c r="L37" s="216">
        <v>21</v>
      </c>
      <c r="M37" s="216">
        <v>431.24399999999997</v>
      </c>
      <c r="N37" s="215">
        <v>1E-3</v>
      </c>
      <c r="O37" s="215">
        <v>3.3E-3</v>
      </c>
      <c r="P37" s="215">
        <v>0</v>
      </c>
      <c r="Q37" s="215">
        <v>0</v>
      </c>
      <c r="R37" s="216" t="s">
        <v>143</v>
      </c>
      <c r="S37" s="216" t="s">
        <v>105</v>
      </c>
      <c r="T37" s="216" t="s">
        <v>105</v>
      </c>
      <c r="U37" s="216">
        <v>0</v>
      </c>
      <c r="V37" s="216">
        <v>0</v>
      </c>
      <c r="W37" s="216"/>
      <c r="X37" s="216" t="s">
        <v>144</v>
      </c>
      <c r="Y37" s="210"/>
      <c r="Z37" s="210"/>
      <c r="AA37" s="210"/>
      <c r="AB37" s="210"/>
      <c r="AC37" s="210"/>
      <c r="AD37" s="210"/>
      <c r="AE37" s="210"/>
      <c r="AF37" s="210"/>
      <c r="AG37" s="210" t="s">
        <v>145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x14ac:dyDescent="0.2">
      <c r="A38" s="227">
        <v>11</v>
      </c>
      <c r="B38" s="228" t="s">
        <v>146</v>
      </c>
      <c r="C38" s="241" t="s">
        <v>147</v>
      </c>
      <c r="D38" s="229" t="s">
        <v>113</v>
      </c>
      <c r="E38" s="230">
        <v>10.704000000000001</v>
      </c>
      <c r="F38" s="231">
        <v>915</v>
      </c>
      <c r="G38" s="232">
        <v>9794.16</v>
      </c>
      <c r="H38" s="216">
        <v>915</v>
      </c>
      <c r="I38" s="216">
        <v>9794.16</v>
      </c>
      <c r="J38" s="216">
        <v>0</v>
      </c>
      <c r="K38" s="216">
        <v>0</v>
      </c>
      <c r="L38" s="216">
        <v>21</v>
      </c>
      <c r="M38" s="216">
        <v>11850.9336</v>
      </c>
      <c r="N38" s="215">
        <v>1.6</v>
      </c>
      <c r="O38" s="215">
        <v>17.1264</v>
      </c>
      <c r="P38" s="215">
        <v>0</v>
      </c>
      <c r="Q38" s="215">
        <v>0</v>
      </c>
      <c r="R38" s="216"/>
      <c r="S38" s="216" t="s">
        <v>148</v>
      </c>
      <c r="T38" s="216" t="s">
        <v>105</v>
      </c>
      <c r="U38" s="216">
        <v>0</v>
      </c>
      <c r="V38" s="216">
        <v>0</v>
      </c>
      <c r="W38" s="216"/>
      <c r="X38" s="216" t="s">
        <v>144</v>
      </c>
      <c r="Y38" s="210"/>
      <c r="Z38" s="210"/>
      <c r="AA38" s="210"/>
      <c r="AB38" s="210"/>
      <c r="AC38" s="210"/>
      <c r="AD38" s="210"/>
      <c r="AE38" s="210"/>
      <c r="AF38" s="210"/>
      <c r="AG38" s="210" t="s">
        <v>145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x14ac:dyDescent="0.2">
      <c r="A39" s="213"/>
      <c r="B39" s="214"/>
      <c r="C39" s="242" t="s">
        <v>114</v>
      </c>
      <c r="D39" s="217"/>
      <c r="E39" s="218"/>
      <c r="F39" s="216"/>
      <c r="G39" s="216"/>
      <c r="H39" s="216"/>
      <c r="I39" s="216"/>
      <c r="J39" s="216"/>
      <c r="K39" s="216"/>
      <c r="L39" s="216"/>
      <c r="M39" s="216"/>
      <c r="N39" s="215"/>
      <c r="O39" s="215"/>
      <c r="P39" s="215"/>
      <c r="Q39" s="215"/>
      <c r="R39" s="216"/>
      <c r="S39" s="216"/>
      <c r="T39" s="216"/>
      <c r="U39" s="216"/>
      <c r="V39" s="216"/>
      <c r="W39" s="216"/>
      <c r="X39" s="216"/>
      <c r="Y39" s="210"/>
      <c r="Z39" s="210"/>
      <c r="AA39" s="210"/>
      <c r="AB39" s="210"/>
      <c r="AC39" s="210"/>
      <c r="AD39" s="210"/>
      <c r="AE39" s="210"/>
      <c r="AF39" s="210"/>
      <c r="AG39" s="210" t="s">
        <v>115</v>
      </c>
      <c r="AH39" s="210">
        <v>0</v>
      </c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x14ac:dyDescent="0.2">
      <c r="A40" s="213"/>
      <c r="B40" s="214"/>
      <c r="C40" s="242" t="s">
        <v>116</v>
      </c>
      <c r="D40" s="217"/>
      <c r="E40" s="218">
        <v>3.6</v>
      </c>
      <c r="F40" s="216"/>
      <c r="G40" s="216"/>
      <c r="H40" s="216"/>
      <c r="I40" s="216"/>
      <c r="J40" s="216"/>
      <c r="K40" s="216"/>
      <c r="L40" s="216"/>
      <c r="M40" s="216"/>
      <c r="N40" s="215"/>
      <c r="O40" s="215"/>
      <c r="P40" s="215"/>
      <c r="Q40" s="215"/>
      <c r="R40" s="216"/>
      <c r="S40" s="216"/>
      <c r="T40" s="216"/>
      <c r="U40" s="216"/>
      <c r="V40" s="216"/>
      <c r="W40" s="216"/>
      <c r="X40" s="216"/>
      <c r="Y40" s="210"/>
      <c r="Z40" s="210"/>
      <c r="AA40" s="210"/>
      <c r="AB40" s="210"/>
      <c r="AC40" s="210"/>
      <c r="AD40" s="210"/>
      <c r="AE40" s="210"/>
      <c r="AF40" s="210"/>
      <c r="AG40" s="210" t="s">
        <v>115</v>
      </c>
      <c r="AH40" s="210">
        <v>0</v>
      </c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x14ac:dyDescent="0.2">
      <c r="A41" s="213"/>
      <c r="B41" s="214"/>
      <c r="C41" s="242" t="s">
        <v>117</v>
      </c>
      <c r="D41" s="217"/>
      <c r="E41" s="218">
        <v>5.3040000000000003</v>
      </c>
      <c r="F41" s="216"/>
      <c r="G41" s="216"/>
      <c r="H41" s="216"/>
      <c r="I41" s="216"/>
      <c r="J41" s="216"/>
      <c r="K41" s="216"/>
      <c r="L41" s="216"/>
      <c r="M41" s="216"/>
      <c r="N41" s="215"/>
      <c r="O41" s="215"/>
      <c r="P41" s="215"/>
      <c r="Q41" s="215"/>
      <c r="R41" s="216"/>
      <c r="S41" s="216"/>
      <c r="T41" s="216"/>
      <c r="U41" s="216"/>
      <c r="V41" s="216"/>
      <c r="W41" s="216"/>
      <c r="X41" s="216"/>
      <c r="Y41" s="210"/>
      <c r="Z41" s="210"/>
      <c r="AA41" s="210"/>
      <c r="AB41" s="210"/>
      <c r="AC41" s="210"/>
      <c r="AD41" s="210"/>
      <c r="AE41" s="210"/>
      <c r="AF41" s="210"/>
      <c r="AG41" s="210" t="s">
        <v>115</v>
      </c>
      <c r="AH41" s="210">
        <v>0</v>
      </c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x14ac:dyDescent="0.2">
      <c r="A42" s="213"/>
      <c r="B42" s="214"/>
      <c r="C42" s="242" t="s">
        <v>118</v>
      </c>
      <c r="D42" s="217"/>
      <c r="E42" s="218">
        <v>1.8</v>
      </c>
      <c r="F42" s="216"/>
      <c r="G42" s="216"/>
      <c r="H42" s="216"/>
      <c r="I42" s="216"/>
      <c r="J42" s="216"/>
      <c r="K42" s="216"/>
      <c r="L42" s="216"/>
      <c r="M42" s="216"/>
      <c r="N42" s="215"/>
      <c r="O42" s="215"/>
      <c r="P42" s="215"/>
      <c r="Q42" s="215"/>
      <c r="R42" s="216"/>
      <c r="S42" s="216"/>
      <c r="T42" s="216"/>
      <c r="U42" s="216"/>
      <c r="V42" s="216"/>
      <c r="W42" s="216"/>
      <c r="X42" s="216"/>
      <c r="Y42" s="210"/>
      <c r="Z42" s="210"/>
      <c r="AA42" s="210"/>
      <c r="AB42" s="210"/>
      <c r="AC42" s="210"/>
      <c r="AD42" s="210"/>
      <c r="AE42" s="210"/>
      <c r="AF42" s="210"/>
      <c r="AG42" s="210" t="s">
        <v>115</v>
      </c>
      <c r="AH42" s="210">
        <v>0</v>
      </c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x14ac:dyDescent="0.2">
      <c r="A43" s="221" t="s">
        <v>100</v>
      </c>
      <c r="B43" s="222" t="s">
        <v>62</v>
      </c>
      <c r="C43" s="239" t="s">
        <v>63</v>
      </c>
      <c r="D43" s="223"/>
      <c r="E43" s="224"/>
      <c r="F43" s="225"/>
      <c r="G43" s="226">
        <v>406.75</v>
      </c>
      <c r="H43" s="220"/>
      <c r="I43" s="220">
        <v>0</v>
      </c>
      <c r="J43" s="220"/>
      <c r="K43" s="220">
        <v>406.75</v>
      </c>
      <c r="L43" s="220"/>
      <c r="M43" s="220"/>
      <c r="N43" s="219"/>
      <c r="O43" s="219"/>
      <c r="P43" s="219"/>
      <c r="Q43" s="219"/>
      <c r="R43" s="220"/>
      <c r="S43" s="220"/>
      <c r="T43" s="220"/>
      <c r="U43" s="220"/>
      <c r="V43" s="220"/>
      <c r="W43" s="220"/>
      <c r="X43" s="220"/>
      <c r="AG43" t="s">
        <v>101</v>
      </c>
    </row>
    <row r="44" spans="1:60" x14ac:dyDescent="0.2">
      <c r="A44" s="227">
        <v>12</v>
      </c>
      <c r="B44" s="228" t="s">
        <v>149</v>
      </c>
      <c r="C44" s="241" t="s">
        <v>150</v>
      </c>
      <c r="D44" s="229" t="s">
        <v>135</v>
      </c>
      <c r="E44" s="230">
        <v>53.52</v>
      </c>
      <c r="F44" s="231">
        <v>7.6</v>
      </c>
      <c r="G44" s="232">
        <v>406.75</v>
      </c>
      <c r="H44" s="216">
        <v>0</v>
      </c>
      <c r="I44" s="216">
        <v>0</v>
      </c>
      <c r="J44" s="216">
        <v>7.6</v>
      </c>
      <c r="K44" s="216">
        <v>406.75200000000001</v>
      </c>
      <c r="L44" s="216">
        <v>21</v>
      </c>
      <c r="M44" s="216">
        <v>492.16750000000002</v>
      </c>
      <c r="N44" s="215">
        <v>0</v>
      </c>
      <c r="O44" s="215">
        <v>0</v>
      </c>
      <c r="P44" s="215">
        <v>0</v>
      </c>
      <c r="Q44" s="215">
        <v>0</v>
      </c>
      <c r="R44" s="216"/>
      <c r="S44" s="216" t="s">
        <v>105</v>
      </c>
      <c r="T44" s="216" t="s">
        <v>106</v>
      </c>
      <c r="U44" s="216">
        <v>5.0000000000000001E-3</v>
      </c>
      <c r="V44" s="216">
        <v>0.2676</v>
      </c>
      <c r="W44" s="216"/>
      <c r="X44" s="216" t="s">
        <v>107</v>
      </c>
      <c r="Y44" s="210"/>
      <c r="Z44" s="210"/>
      <c r="AA44" s="210"/>
      <c r="AB44" s="210"/>
      <c r="AC44" s="210"/>
      <c r="AD44" s="210"/>
      <c r="AE44" s="210"/>
      <c r="AF44" s="210"/>
      <c r="AG44" s="210" t="s">
        <v>108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x14ac:dyDescent="0.2">
      <c r="A45" s="213"/>
      <c r="B45" s="214"/>
      <c r="C45" s="242" t="s">
        <v>114</v>
      </c>
      <c r="D45" s="217"/>
      <c r="E45" s="218"/>
      <c r="F45" s="216"/>
      <c r="G45" s="216"/>
      <c r="H45" s="216"/>
      <c r="I45" s="216"/>
      <c r="J45" s="216"/>
      <c r="K45" s="216"/>
      <c r="L45" s="216"/>
      <c r="M45" s="216"/>
      <c r="N45" s="215"/>
      <c r="O45" s="215"/>
      <c r="P45" s="215"/>
      <c r="Q45" s="215"/>
      <c r="R45" s="216"/>
      <c r="S45" s="216"/>
      <c r="T45" s="216"/>
      <c r="U45" s="216"/>
      <c r="V45" s="216"/>
      <c r="W45" s="216"/>
      <c r="X45" s="216"/>
      <c r="Y45" s="210"/>
      <c r="Z45" s="210"/>
      <c r="AA45" s="210"/>
      <c r="AB45" s="210"/>
      <c r="AC45" s="210"/>
      <c r="AD45" s="210"/>
      <c r="AE45" s="210"/>
      <c r="AF45" s="210"/>
      <c r="AG45" s="210" t="s">
        <v>115</v>
      </c>
      <c r="AH45" s="210">
        <v>0</v>
      </c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x14ac:dyDescent="0.2">
      <c r="A46" s="213"/>
      <c r="B46" s="214"/>
      <c r="C46" s="242" t="s">
        <v>151</v>
      </c>
      <c r="D46" s="217"/>
      <c r="E46" s="218">
        <v>18</v>
      </c>
      <c r="F46" s="216"/>
      <c r="G46" s="216"/>
      <c r="H46" s="216"/>
      <c r="I46" s="216"/>
      <c r="J46" s="216"/>
      <c r="K46" s="216"/>
      <c r="L46" s="216"/>
      <c r="M46" s="216"/>
      <c r="N46" s="215"/>
      <c r="O46" s="215"/>
      <c r="P46" s="215"/>
      <c r="Q46" s="215"/>
      <c r="R46" s="216"/>
      <c r="S46" s="216"/>
      <c r="T46" s="216"/>
      <c r="U46" s="216"/>
      <c r="V46" s="216"/>
      <c r="W46" s="216"/>
      <c r="X46" s="216"/>
      <c r="Y46" s="210"/>
      <c r="Z46" s="210"/>
      <c r="AA46" s="210"/>
      <c r="AB46" s="210"/>
      <c r="AC46" s="210"/>
      <c r="AD46" s="210"/>
      <c r="AE46" s="210"/>
      <c r="AF46" s="210"/>
      <c r="AG46" s="210" t="s">
        <v>115</v>
      </c>
      <c r="AH46" s="210">
        <v>0</v>
      </c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x14ac:dyDescent="0.2">
      <c r="A47" s="213"/>
      <c r="B47" s="214"/>
      <c r="C47" s="242" t="s">
        <v>152</v>
      </c>
      <c r="D47" s="217"/>
      <c r="E47" s="218">
        <v>26.52</v>
      </c>
      <c r="F47" s="216"/>
      <c r="G47" s="216"/>
      <c r="H47" s="216"/>
      <c r="I47" s="216"/>
      <c r="J47" s="216"/>
      <c r="K47" s="216"/>
      <c r="L47" s="216"/>
      <c r="M47" s="216"/>
      <c r="N47" s="215"/>
      <c r="O47" s="215"/>
      <c r="P47" s="215"/>
      <c r="Q47" s="215"/>
      <c r="R47" s="216"/>
      <c r="S47" s="216"/>
      <c r="T47" s="216"/>
      <c r="U47" s="216"/>
      <c r="V47" s="216"/>
      <c r="W47" s="216"/>
      <c r="X47" s="216"/>
      <c r="Y47" s="210"/>
      <c r="Z47" s="210"/>
      <c r="AA47" s="210"/>
      <c r="AB47" s="210"/>
      <c r="AC47" s="210"/>
      <c r="AD47" s="210"/>
      <c r="AE47" s="210"/>
      <c r="AF47" s="210"/>
      <c r="AG47" s="210" t="s">
        <v>115</v>
      </c>
      <c r="AH47" s="210">
        <v>0</v>
      </c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x14ac:dyDescent="0.2">
      <c r="A48" s="213"/>
      <c r="B48" s="214"/>
      <c r="C48" s="242" t="s">
        <v>153</v>
      </c>
      <c r="D48" s="217"/>
      <c r="E48" s="218">
        <v>9</v>
      </c>
      <c r="F48" s="216"/>
      <c r="G48" s="216"/>
      <c r="H48" s="216"/>
      <c r="I48" s="216"/>
      <c r="J48" s="216"/>
      <c r="K48" s="216"/>
      <c r="L48" s="216"/>
      <c r="M48" s="216"/>
      <c r="N48" s="215"/>
      <c r="O48" s="215"/>
      <c r="P48" s="215"/>
      <c r="Q48" s="215"/>
      <c r="R48" s="216"/>
      <c r="S48" s="216"/>
      <c r="T48" s="216"/>
      <c r="U48" s="216"/>
      <c r="V48" s="216"/>
      <c r="W48" s="216"/>
      <c r="X48" s="216"/>
      <c r="Y48" s="210"/>
      <c r="Z48" s="210"/>
      <c r="AA48" s="210"/>
      <c r="AB48" s="210"/>
      <c r="AC48" s="210"/>
      <c r="AD48" s="210"/>
      <c r="AE48" s="210"/>
      <c r="AF48" s="210"/>
      <c r="AG48" s="210" t="s">
        <v>115</v>
      </c>
      <c r="AH48" s="210">
        <v>0</v>
      </c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x14ac:dyDescent="0.2">
      <c r="A49" s="221" t="s">
        <v>100</v>
      </c>
      <c r="B49" s="222" t="s">
        <v>64</v>
      </c>
      <c r="C49" s="239" t="s">
        <v>65</v>
      </c>
      <c r="D49" s="223"/>
      <c r="E49" s="224"/>
      <c r="F49" s="225"/>
      <c r="G49" s="226">
        <v>11956</v>
      </c>
      <c r="H49" s="220"/>
      <c r="I49" s="220">
        <v>0</v>
      </c>
      <c r="J49" s="220"/>
      <c r="K49" s="220">
        <v>11956</v>
      </c>
      <c r="L49" s="220"/>
      <c r="M49" s="220"/>
      <c r="N49" s="219"/>
      <c r="O49" s="219"/>
      <c r="P49" s="219"/>
      <c r="Q49" s="219"/>
      <c r="R49" s="220"/>
      <c r="S49" s="220"/>
      <c r="T49" s="220"/>
      <c r="U49" s="220"/>
      <c r="V49" s="220"/>
      <c r="W49" s="220"/>
      <c r="X49" s="220"/>
      <c r="AG49" t="s">
        <v>101</v>
      </c>
    </row>
    <row r="50" spans="1:60" ht="22.5" x14ac:dyDescent="0.2">
      <c r="A50" s="227">
        <v>13</v>
      </c>
      <c r="B50" s="228" t="s">
        <v>154</v>
      </c>
      <c r="C50" s="241" t="s">
        <v>155</v>
      </c>
      <c r="D50" s="229" t="s">
        <v>156</v>
      </c>
      <c r="E50" s="230">
        <v>56</v>
      </c>
      <c r="F50" s="231">
        <v>213.5</v>
      </c>
      <c r="G50" s="232">
        <v>11956</v>
      </c>
      <c r="H50" s="216">
        <v>0</v>
      </c>
      <c r="I50" s="216">
        <v>0</v>
      </c>
      <c r="J50" s="216">
        <v>213.5</v>
      </c>
      <c r="K50" s="216">
        <v>11956</v>
      </c>
      <c r="L50" s="216">
        <v>21</v>
      </c>
      <c r="M50" s="216">
        <v>14466.76</v>
      </c>
      <c r="N50" s="215">
        <v>0.11693000000000001</v>
      </c>
      <c r="O50" s="215">
        <v>6.5480800000000006</v>
      </c>
      <c r="P50" s="215">
        <v>0</v>
      </c>
      <c r="Q50" s="215">
        <v>0</v>
      </c>
      <c r="R50" s="216"/>
      <c r="S50" s="216" t="s">
        <v>105</v>
      </c>
      <c r="T50" s="216" t="s">
        <v>106</v>
      </c>
      <c r="U50" s="216">
        <v>0.106</v>
      </c>
      <c r="V50" s="216">
        <v>5.9359999999999999</v>
      </c>
      <c r="W50" s="216"/>
      <c r="X50" s="216" t="s">
        <v>107</v>
      </c>
      <c r="Y50" s="210"/>
      <c r="Z50" s="210"/>
      <c r="AA50" s="210"/>
      <c r="AB50" s="210"/>
      <c r="AC50" s="210"/>
      <c r="AD50" s="210"/>
      <c r="AE50" s="210"/>
      <c r="AF50" s="210"/>
      <c r="AG50" s="210" t="s">
        <v>108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x14ac:dyDescent="0.2">
      <c r="A51" s="213"/>
      <c r="B51" s="214"/>
      <c r="C51" s="242" t="s">
        <v>121</v>
      </c>
      <c r="D51" s="217"/>
      <c r="E51" s="218"/>
      <c r="F51" s="216"/>
      <c r="G51" s="216"/>
      <c r="H51" s="216"/>
      <c r="I51" s="216"/>
      <c r="J51" s="216"/>
      <c r="K51" s="216"/>
      <c r="L51" s="216"/>
      <c r="M51" s="216"/>
      <c r="N51" s="215"/>
      <c r="O51" s="215"/>
      <c r="P51" s="215"/>
      <c r="Q51" s="215"/>
      <c r="R51" s="216"/>
      <c r="S51" s="216"/>
      <c r="T51" s="216"/>
      <c r="U51" s="216"/>
      <c r="V51" s="216"/>
      <c r="W51" s="216"/>
      <c r="X51" s="216"/>
      <c r="Y51" s="210"/>
      <c r="Z51" s="210"/>
      <c r="AA51" s="210"/>
      <c r="AB51" s="210"/>
      <c r="AC51" s="210"/>
      <c r="AD51" s="210"/>
      <c r="AE51" s="210"/>
      <c r="AF51" s="210"/>
      <c r="AG51" s="210" t="s">
        <v>115</v>
      </c>
      <c r="AH51" s="210">
        <v>0</v>
      </c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x14ac:dyDescent="0.2">
      <c r="A52" s="213"/>
      <c r="B52" s="214"/>
      <c r="C52" s="242" t="s">
        <v>151</v>
      </c>
      <c r="D52" s="217"/>
      <c r="E52" s="218">
        <v>18</v>
      </c>
      <c r="F52" s="216"/>
      <c r="G52" s="216"/>
      <c r="H52" s="216"/>
      <c r="I52" s="216"/>
      <c r="J52" s="216"/>
      <c r="K52" s="216"/>
      <c r="L52" s="216"/>
      <c r="M52" s="216"/>
      <c r="N52" s="215"/>
      <c r="O52" s="215"/>
      <c r="P52" s="215"/>
      <c r="Q52" s="215"/>
      <c r="R52" s="216"/>
      <c r="S52" s="216"/>
      <c r="T52" s="216"/>
      <c r="U52" s="216"/>
      <c r="V52" s="216"/>
      <c r="W52" s="216"/>
      <c r="X52" s="216"/>
      <c r="Y52" s="210"/>
      <c r="Z52" s="210"/>
      <c r="AA52" s="210"/>
      <c r="AB52" s="210"/>
      <c r="AC52" s="210"/>
      <c r="AD52" s="210"/>
      <c r="AE52" s="210"/>
      <c r="AF52" s="210"/>
      <c r="AG52" s="210" t="s">
        <v>115</v>
      </c>
      <c r="AH52" s="210">
        <v>0</v>
      </c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x14ac:dyDescent="0.2">
      <c r="A53" s="213"/>
      <c r="B53" s="214"/>
      <c r="C53" s="242" t="s">
        <v>157</v>
      </c>
      <c r="D53" s="217"/>
      <c r="E53" s="218">
        <v>25</v>
      </c>
      <c r="F53" s="216"/>
      <c r="G53" s="216"/>
      <c r="H53" s="216"/>
      <c r="I53" s="216"/>
      <c r="J53" s="216"/>
      <c r="K53" s="216"/>
      <c r="L53" s="216"/>
      <c r="M53" s="216"/>
      <c r="N53" s="215"/>
      <c r="O53" s="215"/>
      <c r="P53" s="215"/>
      <c r="Q53" s="215"/>
      <c r="R53" s="216"/>
      <c r="S53" s="216"/>
      <c r="T53" s="216"/>
      <c r="U53" s="216"/>
      <c r="V53" s="216"/>
      <c r="W53" s="216"/>
      <c r="X53" s="216"/>
      <c r="Y53" s="210"/>
      <c r="Z53" s="210"/>
      <c r="AA53" s="210"/>
      <c r="AB53" s="210"/>
      <c r="AC53" s="210"/>
      <c r="AD53" s="210"/>
      <c r="AE53" s="210"/>
      <c r="AF53" s="210"/>
      <c r="AG53" s="210" t="s">
        <v>115</v>
      </c>
      <c r="AH53" s="210">
        <v>0</v>
      </c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x14ac:dyDescent="0.2">
      <c r="A54" s="213"/>
      <c r="B54" s="214"/>
      <c r="C54" s="242" t="s">
        <v>158</v>
      </c>
      <c r="D54" s="217"/>
      <c r="E54" s="218">
        <v>13</v>
      </c>
      <c r="F54" s="216"/>
      <c r="G54" s="216"/>
      <c r="H54" s="216"/>
      <c r="I54" s="216"/>
      <c r="J54" s="216"/>
      <c r="K54" s="216"/>
      <c r="L54" s="216"/>
      <c r="M54" s="216"/>
      <c r="N54" s="215"/>
      <c r="O54" s="215"/>
      <c r="P54" s="215"/>
      <c r="Q54" s="215"/>
      <c r="R54" s="216"/>
      <c r="S54" s="216"/>
      <c r="T54" s="216"/>
      <c r="U54" s="216"/>
      <c r="V54" s="216"/>
      <c r="W54" s="216"/>
      <c r="X54" s="216"/>
      <c r="Y54" s="210"/>
      <c r="Z54" s="210"/>
      <c r="AA54" s="210"/>
      <c r="AB54" s="210"/>
      <c r="AC54" s="210"/>
      <c r="AD54" s="210"/>
      <c r="AE54" s="210"/>
      <c r="AF54" s="210"/>
      <c r="AG54" s="210" t="s">
        <v>115</v>
      </c>
      <c r="AH54" s="210">
        <v>0</v>
      </c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x14ac:dyDescent="0.2">
      <c r="A55" s="221" t="s">
        <v>100</v>
      </c>
      <c r="B55" s="222" t="s">
        <v>66</v>
      </c>
      <c r="C55" s="239" t="s">
        <v>67</v>
      </c>
      <c r="D55" s="223"/>
      <c r="E55" s="224"/>
      <c r="F55" s="225"/>
      <c r="G55" s="226">
        <v>3268.21</v>
      </c>
      <c r="H55" s="220"/>
      <c r="I55" s="220">
        <v>799.72</v>
      </c>
      <c r="J55" s="220"/>
      <c r="K55" s="220">
        <v>2468.4899999999998</v>
      </c>
      <c r="L55" s="220"/>
      <c r="M55" s="220"/>
      <c r="N55" s="219"/>
      <c r="O55" s="219"/>
      <c r="P55" s="219"/>
      <c r="Q55" s="219"/>
      <c r="R55" s="220"/>
      <c r="S55" s="220"/>
      <c r="T55" s="220"/>
      <c r="U55" s="220"/>
      <c r="V55" s="220"/>
      <c r="W55" s="220"/>
      <c r="X55" s="220"/>
      <c r="AG55" t="s">
        <v>101</v>
      </c>
    </row>
    <row r="56" spans="1:60" x14ac:dyDescent="0.2">
      <c r="A56" s="227">
        <v>14</v>
      </c>
      <c r="B56" s="228" t="s">
        <v>159</v>
      </c>
      <c r="C56" s="241" t="s">
        <v>160</v>
      </c>
      <c r="D56" s="229" t="s">
        <v>156</v>
      </c>
      <c r="E56" s="230">
        <v>10.7</v>
      </c>
      <c r="F56" s="231">
        <v>133</v>
      </c>
      <c r="G56" s="232">
        <v>1423.1</v>
      </c>
      <c r="H56" s="216">
        <v>0</v>
      </c>
      <c r="I56" s="216">
        <v>0</v>
      </c>
      <c r="J56" s="216">
        <v>133</v>
      </c>
      <c r="K56" s="216">
        <v>1423.1</v>
      </c>
      <c r="L56" s="216">
        <v>21</v>
      </c>
      <c r="M56" s="216">
        <v>1721.9509999999998</v>
      </c>
      <c r="N56" s="215">
        <v>0</v>
      </c>
      <c r="O56" s="215">
        <v>0</v>
      </c>
      <c r="P56" s="215">
        <v>0</v>
      </c>
      <c r="Q56" s="215">
        <v>0</v>
      </c>
      <c r="R56" s="216"/>
      <c r="S56" s="216" t="s">
        <v>105</v>
      </c>
      <c r="T56" s="216" t="s">
        <v>106</v>
      </c>
      <c r="U56" s="216">
        <v>0.28000000000000003</v>
      </c>
      <c r="V56" s="216">
        <v>2.996</v>
      </c>
      <c r="W56" s="216"/>
      <c r="X56" s="216" t="s">
        <v>107</v>
      </c>
      <c r="Y56" s="210"/>
      <c r="Z56" s="210"/>
      <c r="AA56" s="210"/>
      <c r="AB56" s="210"/>
      <c r="AC56" s="210"/>
      <c r="AD56" s="210"/>
      <c r="AE56" s="210"/>
      <c r="AF56" s="210"/>
      <c r="AG56" s="210" t="s">
        <v>108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x14ac:dyDescent="0.2">
      <c r="A57" s="213"/>
      <c r="B57" s="214"/>
      <c r="C57" s="242" t="s">
        <v>161</v>
      </c>
      <c r="D57" s="217"/>
      <c r="E57" s="218">
        <v>10.7</v>
      </c>
      <c r="F57" s="216"/>
      <c r="G57" s="216"/>
      <c r="H57" s="216"/>
      <c r="I57" s="216"/>
      <c r="J57" s="216"/>
      <c r="K57" s="216"/>
      <c r="L57" s="216"/>
      <c r="M57" s="216"/>
      <c r="N57" s="215"/>
      <c r="O57" s="215"/>
      <c r="P57" s="215"/>
      <c r="Q57" s="215"/>
      <c r="R57" s="216"/>
      <c r="S57" s="216"/>
      <c r="T57" s="216"/>
      <c r="U57" s="216"/>
      <c r="V57" s="216"/>
      <c r="W57" s="216"/>
      <c r="X57" s="216"/>
      <c r="Y57" s="210"/>
      <c r="Z57" s="210"/>
      <c r="AA57" s="210"/>
      <c r="AB57" s="210"/>
      <c r="AC57" s="210"/>
      <c r="AD57" s="210"/>
      <c r="AE57" s="210"/>
      <c r="AF57" s="210"/>
      <c r="AG57" s="210" t="s">
        <v>115</v>
      </c>
      <c r="AH57" s="210">
        <v>0</v>
      </c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x14ac:dyDescent="0.2">
      <c r="A58" s="227">
        <v>15</v>
      </c>
      <c r="B58" s="228" t="s">
        <v>162</v>
      </c>
      <c r="C58" s="241" t="s">
        <v>163</v>
      </c>
      <c r="D58" s="229" t="s">
        <v>156</v>
      </c>
      <c r="E58" s="230">
        <v>10.7</v>
      </c>
      <c r="F58" s="231">
        <v>97.7</v>
      </c>
      <c r="G58" s="232">
        <v>1045.3900000000001</v>
      </c>
      <c r="H58" s="216">
        <v>0</v>
      </c>
      <c r="I58" s="216">
        <v>0</v>
      </c>
      <c r="J58" s="216">
        <v>97.7</v>
      </c>
      <c r="K58" s="216">
        <v>1045.3899999999999</v>
      </c>
      <c r="L58" s="216">
        <v>21</v>
      </c>
      <c r="M58" s="216">
        <v>1264.9219000000001</v>
      </c>
      <c r="N58" s="215">
        <v>0</v>
      </c>
      <c r="O58" s="215">
        <v>0</v>
      </c>
      <c r="P58" s="215">
        <v>2.48E-3</v>
      </c>
      <c r="Q58" s="215">
        <v>2.6535999999999997E-2</v>
      </c>
      <c r="R58" s="216"/>
      <c r="S58" s="216" t="s">
        <v>105</v>
      </c>
      <c r="T58" s="216" t="s">
        <v>106</v>
      </c>
      <c r="U58" s="216">
        <v>0.21</v>
      </c>
      <c r="V58" s="216">
        <v>2.2469999999999999</v>
      </c>
      <c r="W58" s="216"/>
      <c r="X58" s="216" t="s">
        <v>107</v>
      </c>
      <c r="Y58" s="210"/>
      <c r="Z58" s="210"/>
      <c r="AA58" s="210"/>
      <c r="AB58" s="210"/>
      <c r="AC58" s="210"/>
      <c r="AD58" s="210"/>
      <c r="AE58" s="210"/>
      <c r="AF58" s="210"/>
      <c r="AG58" s="210" t="s">
        <v>108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x14ac:dyDescent="0.2">
      <c r="A59" s="213"/>
      <c r="B59" s="214"/>
      <c r="C59" s="242" t="s">
        <v>164</v>
      </c>
      <c r="D59" s="217"/>
      <c r="E59" s="218">
        <v>10.7</v>
      </c>
      <c r="F59" s="216"/>
      <c r="G59" s="216"/>
      <c r="H59" s="216"/>
      <c r="I59" s="216"/>
      <c r="J59" s="216"/>
      <c r="K59" s="216"/>
      <c r="L59" s="216"/>
      <c r="M59" s="216"/>
      <c r="N59" s="215"/>
      <c r="O59" s="215"/>
      <c r="P59" s="215"/>
      <c r="Q59" s="215"/>
      <c r="R59" s="216"/>
      <c r="S59" s="216"/>
      <c r="T59" s="216"/>
      <c r="U59" s="216"/>
      <c r="V59" s="216"/>
      <c r="W59" s="216"/>
      <c r="X59" s="216"/>
      <c r="Y59" s="210"/>
      <c r="Z59" s="210"/>
      <c r="AA59" s="210"/>
      <c r="AB59" s="210"/>
      <c r="AC59" s="210"/>
      <c r="AD59" s="210"/>
      <c r="AE59" s="210"/>
      <c r="AF59" s="210"/>
      <c r="AG59" s="210" t="s">
        <v>115</v>
      </c>
      <c r="AH59" s="210">
        <v>0</v>
      </c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ht="22.5" x14ac:dyDescent="0.2">
      <c r="A60" s="227">
        <v>16</v>
      </c>
      <c r="B60" s="228" t="s">
        <v>165</v>
      </c>
      <c r="C60" s="241" t="s">
        <v>166</v>
      </c>
      <c r="D60" s="229" t="s">
        <v>156</v>
      </c>
      <c r="E60" s="230">
        <v>10.807</v>
      </c>
      <c r="F60" s="231">
        <v>74</v>
      </c>
      <c r="G60" s="232">
        <v>799.72</v>
      </c>
      <c r="H60" s="216">
        <v>74</v>
      </c>
      <c r="I60" s="216">
        <v>799.71800000000007</v>
      </c>
      <c r="J60" s="216">
        <v>0</v>
      </c>
      <c r="K60" s="216">
        <v>0</v>
      </c>
      <c r="L60" s="216">
        <v>21</v>
      </c>
      <c r="M60" s="216">
        <v>967.66120000000001</v>
      </c>
      <c r="N60" s="215">
        <v>8.8000000000000003E-4</v>
      </c>
      <c r="O60" s="215">
        <v>9.5101600000000001E-3</v>
      </c>
      <c r="P60" s="215">
        <v>0</v>
      </c>
      <c r="Q60" s="215">
        <v>0</v>
      </c>
      <c r="R60" s="216" t="s">
        <v>143</v>
      </c>
      <c r="S60" s="216" t="s">
        <v>105</v>
      </c>
      <c r="T60" s="216" t="s">
        <v>105</v>
      </c>
      <c r="U60" s="216">
        <v>0</v>
      </c>
      <c r="V60" s="216">
        <v>0</v>
      </c>
      <c r="W60" s="216"/>
      <c r="X60" s="216" t="s">
        <v>144</v>
      </c>
      <c r="Y60" s="210"/>
      <c r="Z60" s="210"/>
      <c r="AA60" s="210"/>
      <c r="AB60" s="210"/>
      <c r="AC60" s="210"/>
      <c r="AD60" s="210"/>
      <c r="AE60" s="210"/>
      <c r="AF60" s="210"/>
      <c r="AG60" s="210" t="s">
        <v>145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x14ac:dyDescent="0.2">
      <c r="A61" s="213"/>
      <c r="B61" s="214"/>
      <c r="C61" s="242" t="s">
        <v>167</v>
      </c>
      <c r="D61" s="217"/>
      <c r="E61" s="218">
        <v>10.807</v>
      </c>
      <c r="F61" s="216"/>
      <c r="G61" s="216"/>
      <c r="H61" s="216"/>
      <c r="I61" s="216"/>
      <c r="J61" s="216"/>
      <c r="K61" s="216"/>
      <c r="L61" s="216"/>
      <c r="M61" s="216"/>
      <c r="N61" s="215"/>
      <c r="O61" s="215"/>
      <c r="P61" s="215"/>
      <c r="Q61" s="215"/>
      <c r="R61" s="216"/>
      <c r="S61" s="216"/>
      <c r="T61" s="216"/>
      <c r="U61" s="216"/>
      <c r="V61" s="216"/>
      <c r="W61" s="216"/>
      <c r="X61" s="216"/>
      <c r="Y61" s="210"/>
      <c r="Z61" s="210"/>
      <c r="AA61" s="210"/>
      <c r="AB61" s="210"/>
      <c r="AC61" s="210"/>
      <c r="AD61" s="210"/>
      <c r="AE61" s="210"/>
      <c r="AF61" s="210"/>
      <c r="AG61" s="210" t="s">
        <v>115</v>
      </c>
      <c r="AH61" s="210">
        <v>5</v>
      </c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x14ac:dyDescent="0.2">
      <c r="A62" s="221" t="s">
        <v>100</v>
      </c>
      <c r="B62" s="222" t="s">
        <v>68</v>
      </c>
      <c r="C62" s="239" t="s">
        <v>69</v>
      </c>
      <c r="D62" s="223"/>
      <c r="E62" s="224"/>
      <c r="F62" s="225"/>
      <c r="G62" s="226">
        <v>140309</v>
      </c>
      <c r="H62" s="220"/>
      <c r="I62" s="220">
        <v>0</v>
      </c>
      <c r="J62" s="220"/>
      <c r="K62" s="220">
        <v>140309</v>
      </c>
      <c r="L62" s="220"/>
      <c r="M62" s="220"/>
      <c r="N62" s="219"/>
      <c r="O62" s="219"/>
      <c r="P62" s="219"/>
      <c r="Q62" s="219"/>
      <c r="R62" s="220"/>
      <c r="S62" s="220"/>
      <c r="T62" s="220"/>
      <c r="U62" s="220"/>
      <c r="V62" s="220"/>
      <c r="W62" s="220"/>
      <c r="X62" s="220"/>
      <c r="AG62" t="s">
        <v>101</v>
      </c>
    </row>
    <row r="63" spans="1:60" x14ac:dyDescent="0.2">
      <c r="A63" s="233">
        <v>17</v>
      </c>
      <c r="B63" s="234" t="s">
        <v>168</v>
      </c>
      <c r="C63" s="240" t="s">
        <v>169</v>
      </c>
      <c r="D63" s="235" t="s">
        <v>170</v>
      </c>
      <c r="E63" s="236">
        <v>2</v>
      </c>
      <c r="F63" s="237">
        <v>5000</v>
      </c>
      <c r="G63" s="238">
        <v>10000</v>
      </c>
      <c r="H63" s="216">
        <v>0</v>
      </c>
      <c r="I63" s="216">
        <v>0</v>
      </c>
      <c r="J63" s="216">
        <v>5000</v>
      </c>
      <c r="K63" s="216">
        <v>10000</v>
      </c>
      <c r="L63" s="216">
        <v>21</v>
      </c>
      <c r="M63" s="216">
        <v>12100</v>
      </c>
      <c r="N63" s="215">
        <v>0</v>
      </c>
      <c r="O63" s="215">
        <v>0</v>
      </c>
      <c r="P63" s="215">
        <v>0</v>
      </c>
      <c r="Q63" s="215">
        <v>0</v>
      </c>
      <c r="R63" s="216"/>
      <c r="S63" s="216" t="s">
        <v>148</v>
      </c>
      <c r="T63" s="216" t="s">
        <v>171</v>
      </c>
      <c r="U63" s="216">
        <v>0</v>
      </c>
      <c r="V63" s="216">
        <v>0</v>
      </c>
      <c r="W63" s="216"/>
      <c r="X63" s="216" t="s">
        <v>107</v>
      </c>
      <c r="Y63" s="210"/>
      <c r="Z63" s="210"/>
      <c r="AA63" s="210"/>
      <c r="AB63" s="210"/>
      <c r="AC63" s="210"/>
      <c r="AD63" s="210"/>
      <c r="AE63" s="210"/>
      <c r="AF63" s="210"/>
      <c r="AG63" s="210" t="s">
        <v>108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x14ac:dyDescent="0.2">
      <c r="A64" s="233">
        <v>18</v>
      </c>
      <c r="B64" s="234" t="s">
        <v>172</v>
      </c>
      <c r="C64" s="240" t="s">
        <v>173</v>
      </c>
      <c r="D64" s="235" t="s">
        <v>170</v>
      </c>
      <c r="E64" s="236">
        <v>1</v>
      </c>
      <c r="F64" s="237">
        <v>1500</v>
      </c>
      <c r="G64" s="238">
        <v>1500</v>
      </c>
      <c r="H64" s="216">
        <v>0</v>
      </c>
      <c r="I64" s="216">
        <v>0</v>
      </c>
      <c r="J64" s="216">
        <v>1500</v>
      </c>
      <c r="K64" s="216">
        <v>1500</v>
      </c>
      <c r="L64" s="216">
        <v>21</v>
      </c>
      <c r="M64" s="216">
        <v>1815</v>
      </c>
      <c r="N64" s="215">
        <v>0</v>
      </c>
      <c r="O64" s="215">
        <v>0</v>
      </c>
      <c r="P64" s="215">
        <v>0</v>
      </c>
      <c r="Q64" s="215">
        <v>0</v>
      </c>
      <c r="R64" s="216"/>
      <c r="S64" s="216" t="s">
        <v>148</v>
      </c>
      <c r="T64" s="216" t="s">
        <v>171</v>
      </c>
      <c r="U64" s="216">
        <v>0</v>
      </c>
      <c r="V64" s="216">
        <v>0</v>
      </c>
      <c r="W64" s="216"/>
      <c r="X64" s="216" t="s">
        <v>107</v>
      </c>
      <c r="Y64" s="210"/>
      <c r="Z64" s="210"/>
      <c r="AA64" s="210"/>
      <c r="AB64" s="210"/>
      <c r="AC64" s="210"/>
      <c r="AD64" s="210"/>
      <c r="AE64" s="210"/>
      <c r="AF64" s="210"/>
      <c r="AG64" s="210" t="s">
        <v>108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x14ac:dyDescent="0.2">
      <c r="A65" s="233">
        <v>19</v>
      </c>
      <c r="B65" s="234" t="s">
        <v>174</v>
      </c>
      <c r="C65" s="240" t="s">
        <v>175</v>
      </c>
      <c r="D65" s="235" t="s">
        <v>170</v>
      </c>
      <c r="E65" s="236">
        <v>2</v>
      </c>
      <c r="F65" s="237">
        <v>13950</v>
      </c>
      <c r="G65" s="238">
        <v>27900</v>
      </c>
      <c r="H65" s="216">
        <v>0</v>
      </c>
      <c r="I65" s="216">
        <v>0</v>
      </c>
      <c r="J65" s="216">
        <v>13950</v>
      </c>
      <c r="K65" s="216">
        <v>27900</v>
      </c>
      <c r="L65" s="216">
        <v>21</v>
      </c>
      <c r="M65" s="216">
        <v>33759</v>
      </c>
      <c r="N65" s="215">
        <v>0</v>
      </c>
      <c r="O65" s="215">
        <v>0</v>
      </c>
      <c r="P65" s="215">
        <v>0</v>
      </c>
      <c r="Q65" s="215">
        <v>0</v>
      </c>
      <c r="R65" s="216"/>
      <c r="S65" s="216" t="s">
        <v>148</v>
      </c>
      <c r="T65" s="216" t="s">
        <v>171</v>
      </c>
      <c r="U65" s="216">
        <v>0</v>
      </c>
      <c r="V65" s="216">
        <v>0</v>
      </c>
      <c r="W65" s="216"/>
      <c r="X65" s="216" t="s">
        <v>107</v>
      </c>
      <c r="Y65" s="210"/>
      <c r="Z65" s="210"/>
      <c r="AA65" s="210"/>
      <c r="AB65" s="210"/>
      <c r="AC65" s="210"/>
      <c r="AD65" s="210"/>
      <c r="AE65" s="210"/>
      <c r="AF65" s="210"/>
      <c r="AG65" s="210" t="s">
        <v>108</v>
      </c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x14ac:dyDescent="0.2">
      <c r="A66" s="233">
        <v>20</v>
      </c>
      <c r="B66" s="234" t="s">
        <v>176</v>
      </c>
      <c r="C66" s="240" t="s">
        <v>177</v>
      </c>
      <c r="D66" s="235" t="s">
        <v>170</v>
      </c>
      <c r="E66" s="236">
        <v>1</v>
      </c>
      <c r="F66" s="237">
        <v>28587</v>
      </c>
      <c r="G66" s="238">
        <v>28587</v>
      </c>
      <c r="H66" s="216">
        <v>0</v>
      </c>
      <c r="I66" s="216">
        <v>0</v>
      </c>
      <c r="J66" s="216">
        <v>28587</v>
      </c>
      <c r="K66" s="216">
        <v>28587</v>
      </c>
      <c r="L66" s="216">
        <v>21</v>
      </c>
      <c r="M66" s="216">
        <v>34590.269999999997</v>
      </c>
      <c r="N66" s="215">
        <v>0</v>
      </c>
      <c r="O66" s="215">
        <v>0</v>
      </c>
      <c r="P66" s="215">
        <v>0</v>
      </c>
      <c r="Q66" s="215">
        <v>0</v>
      </c>
      <c r="R66" s="216"/>
      <c r="S66" s="216" t="s">
        <v>148</v>
      </c>
      <c r="T66" s="216" t="s">
        <v>171</v>
      </c>
      <c r="U66" s="216">
        <v>0</v>
      </c>
      <c r="V66" s="216">
        <v>0</v>
      </c>
      <c r="W66" s="216"/>
      <c r="X66" s="216" t="s">
        <v>107</v>
      </c>
      <c r="Y66" s="210"/>
      <c r="Z66" s="210"/>
      <c r="AA66" s="210"/>
      <c r="AB66" s="210"/>
      <c r="AC66" s="210"/>
      <c r="AD66" s="210"/>
      <c r="AE66" s="210"/>
      <c r="AF66" s="210"/>
      <c r="AG66" s="210" t="s">
        <v>108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x14ac:dyDescent="0.2">
      <c r="A67" s="233">
        <v>21</v>
      </c>
      <c r="B67" s="234" t="s">
        <v>178</v>
      </c>
      <c r="C67" s="240" t="s">
        <v>179</v>
      </c>
      <c r="D67" s="235" t="s">
        <v>170</v>
      </c>
      <c r="E67" s="236">
        <v>1</v>
      </c>
      <c r="F67" s="237">
        <v>24785</v>
      </c>
      <c r="G67" s="238">
        <v>24785</v>
      </c>
      <c r="H67" s="216">
        <v>0</v>
      </c>
      <c r="I67" s="216">
        <v>0</v>
      </c>
      <c r="J67" s="216">
        <v>24785</v>
      </c>
      <c r="K67" s="216">
        <v>24785</v>
      </c>
      <c r="L67" s="216">
        <v>21</v>
      </c>
      <c r="M67" s="216">
        <v>29989.85</v>
      </c>
      <c r="N67" s="215">
        <v>0</v>
      </c>
      <c r="O67" s="215">
        <v>0</v>
      </c>
      <c r="P67" s="215">
        <v>0</v>
      </c>
      <c r="Q67" s="215">
        <v>0</v>
      </c>
      <c r="R67" s="216"/>
      <c r="S67" s="216" t="s">
        <v>148</v>
      </c>
      <c r="T67" s="216" t="s">
        <v>171</v>
      </c>
      <c r="U67" s="216">
        <v>0</v>
      </c>
      <c r="V67" s="216">
        <v>0</v>
      </c>
      <c r="W67" s="216"/>
      <c r="X67" s="216" t="s">
        <v>107</v>
      </c>
      <c r="Y67" s="210"/>
      <c r="Z67" s="210"/>
      <c r="AA67" s="210"/>
      <c r="AB67" s="210"/>
      <c r="AC67" s="210"/>
      <c r="AD67" s="210"/>
      <c r="AE67" s="210"/>
      <c r="AF67" s="210"/>
      <c r="AG67" s="210" t="s">
        <v>108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x14ac:dyDescent="0.2">
      <c r="A68" s="233">
        <v>22</v>
      </c>
      <c r="B68" s="234" t="s">
        <v>180</v>
      </c>
      <c r="C68" s="240" t="s">
        <v>181</v>
      </c>
      <c r="D68" s="235" t="s">
        <v>170</v>
      </c>
      <c r="E68" s="236">
        <v>1</v>
      </c>
      <c r="F68" s="237">
        <v>14612</v>
      </c>
      <c r="G68" s="238">
        <v>14612</v>
      </c>
      <c r="H68" s="216">
        <v>0</v>
      </c>
      <c r="I68" s="216">
        <v>0</v>
      </c>
      <c r="J68" s="216">
        <v>14612</v>
      </c>
      <c r="K68" s="216">
        <v>14612</v>
      </c>
      <c r="L68" s="216">
        <v>21</v>
      </c>
      <c r="M68" s="216">
        <v>17680.52</v>
      </c>
      <c r="N68" s="215">
        <v>0</v>
      </c>
      <c r="O68" s="215">
        <v>0</v>
      </c>
      <c r="P68" s="215">
        <v>0</v>
      </c>
      <c r="Q68" s="215">
        <v>0</v>
      </c>
      <c r="R68" s="216"/>
      <c r="S68" s="216" t="s">
        <v>148</v>
      </c>
      <c r="T68" s="216" t="s">
        <v>171</v>
      </c>
      <c r="U68" s="216">
        <v>0</v>
      </c>
      <c r="V68" s="216">
        <v>0</v>
      </c>
      <c r="W68" s="216"/>
      <c r="X68" s="216" t="s">
        <v>107</v>
      </c>
      <c r="Y68" s="210"/>
      <c r="Z68" s="210"/>
      <c r="AA68" s="210"/>
      <c r="AB68" s="210"/>
      <c r="AC68" s="210"/>
      <c r="AD68" s="210"/>
      <c r="AE68" s="210"/>
      <c r="AF68" s="210"/>
      <c r="AG68" s="210" t="s">
        <v>108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x14ac:dyDescent="0.2">
      <c r="A69" s="233">
        <v>23</v>
      </c>
      <c r="B69" s="234" t="s">
        <v>182</v>
      </c>
      <c r="C69" s="240" t="s">
        <v>183</v>
      </c>
      <c r="D69" s="235" t="s">
        <v>170</v>
      </c>
      <c r="E69" s="236">
        <v>1</v>
      </c>
      <c r="F69" s="237">
        <v>14041</v>
      </c>
      <c r="G69" s="238">
        <v>14041</v>
      </c>
      <c r="H69" s="216">
        <v>0</v>
      </c>
      <c r="I69" s="216">
        <v>0</v>
      </c>
      <c r="J69" s="216">
        <v>14041</v>
      </c>
      <c r="K69" s="216">
        <v>14041</v>
      </c>
      <c r="L69" s="216">
        <v>21</v>
      </c>
      <c r="M69" s="216">
        <v>16989.61</v>
      </c>
      <c r="N69" s="215">
        <v>0</v>
      </c>
      <c r="O69" s="215">
        <v>0</v>
      </c>
      <c r="P69" s="215">
        <v>0</v>
      </c>
      <c r="Q69" s="215">
        <v>0</v>
      </c>
      <c r="R69" s="216"/>
      <c r="S69" s="216" t="s">
        <v>148</v>
      </c>
      <c r="T69" s="216" t="s">
        <v>171</v>
      </c>
      <c r="U69" s="216">
        <v>0</v>
      </c>
      <c r="V69" s="216">
        <v>0</v>
      </c>
      <c r="W69" s="216"/>
      <c r="X69" s="216" t="s">
        <v>107</v>
      </c>
      <c r="Y69" s="210"/>
      <c r="Z69" s="210"/>
      <c r="AA69" s="210"/>
      <c r="AB69" s="210"/>
      <c r="AC69" s="210"/>
      <c r="AD69" s="210"/>
      <c r="AE69" s="210"/>
      <c r="AF69" s="210"/>
      <c r="AG69" s="210" t="s">
        <v>108</v>
      </c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x14ac:dyDescent="0.2">
      <c r="A70" s="233">
        <v>24</v>
      </c>
      <c r="B70" s="234" t="s">
        <v>184</v>
      </c>
      <c r="C70" s="240" t="s">
        <v>185</v>
      </c>
      <c r="D70" s="235" t="s">
        <v>170</v>
      </c>
      <c r="E70" s="236">
        <v>1</v>
      </c>
      <c r="F70" s="237">
        <v>13884</v>
      </c>
      <c r="G70" s="238">
        <v>13884</v>
      </c>
      <c r="H70" s="216">
        <v>0</v>
      </c>
      <c r="I70" s="216">
        <v>0</v>
      </c>
      <c r="J70" s="216">
        <v>13884</v>
      </c>
      <c r="K70" s="216">
        <v>13884</v>
      </c>
      <c r="L70" s="216">
        <v>21</v>
      </c>
      <c r="M70" s="216">
        <v>16799.64</v>
      </c>
      <c r="N70" s="215">
        <v>0</v>
      </c>
      <c r="O70" s="215">
        <v>0</v>
      </c>
      <c r="P70" s="215">
        <v>0</v>
      </c>
      <c r="Q70" s="215">
        <v>0</v>
      </c>
      <c r="R70" s="216"/>
      <c r="S70" s="216" t="s">
        <v>148</v>
      </c>
      <c r="T70" s="216" t="s">
        <v>171</v>
      </c>
      <c r="U70" s="216">
        <v>0</v>
      </c>
      <c r="V70" s="216">
        <v>0</v>
      </c>
      <c r="W70" s="216"/>
      <c r="X70" s="216" t="s">
        <v>107</v>
      </c>
      <c r="Y70" s="210"/>
      <c r="Z70" s="210"/>
      <c r="AA70" s="210"/>
      <c r="AB70" s="210"/>
      <c r="AC70" s="210"/>
      <c r="AD70" s="210"/>
      <c r="AE70" s="210"/>
      <c r="AF70" s="210"/>
      <c r="AG70" s="210" t="s">
        <v>108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x14ac:dyDescent="0.2">
      <c r="A71" s="233">
        <v>25</v>
      </c>
      <c r="B71" s="234" t="s">
        <v>186</v>
      </c>
      <c r="C71" s="240" t="s">
        <v>187</v>
      </c>
      <c r="D71" s="235" t="s">
        <v>170</v>
      </c>
      <c r="E71" s="236">
        <v>1</v>
      </c>
      <c r="F71" s="237">
        <v>5000</v>
      </c>
      <c r="G71" s="238">
        <v>5000</v>
      </c>
      <c r="H71" s="216">
        <v>0</v>
      </c>
      <c r="I71" s="216">
        <v>0</v>
      </c>
      <c r="J71" s="216">
        <v>5000</v>
      </c>
      <c r="K71" s="216">
        <v>5000</v>
      </c>
      <c r="L71" s="216">
        <v>21</v>
      </c>
      <c r="M71" s="216">
        <v>6050</v>
      </c>
      <c r="N71" s="215">
        <v>0</v>
      </c>
      <c r="O71" s="215">
        <v>0</v>
      </c>
      <c r="P71" s="215">
        <v>0</v>
      </c>
      <c r="Q71" s="215">
        <v>0</v>
      </c>
      <c r="R71" s="216"/>
      <c r="S71" s="216" t="s">
        <v>148</v>
      </c>
      <c r="T71" s="216" t="s">
        <v>171</v>
      </c>
      <c r="U71" s="216">
        <v>0</v>
      </c>
      <c r="V71" s="216">
        <v>0</v>
      </c>
      <c r="W71" s="216"/>
      <c r="X71" s="216" t="s">
        <v>107</v>
      </c>
      <c r="Y71" s="210"/>
      <c r="Z71" s="210"/>
      <c r="AA71" s="210"/>
      <c r="AB71" s="210"/>
      <c r="AC71" s="210"/>
      <c r="AD71" s="210"/>
      <c r="AE71" s="210"/>
      <c r="AF71" s="210"/>
      <c r="AG71" s="210" t="s">
        <v>108</v>
      </c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x14ac:dyDescent="0.2">
      <c r="A72" s="221" t="s">
        <v>100</v>
      </c>
      <c r="B72" s="222" t="s">
        <v>70</v>
      </c>
      <c r="C72" s="239" t="s">
        <v>71</v>
      </c>
      <c r="D72" s="223"/>
      <c r="E72" s="224"/>
      <c r="F72" s="225"/>
      <c r="G72" s="226">
        <v>7.13</v>
      </c>
      <c r="H72" s="220"/>
      <c r="I72" s="220">
        <v>0</v>
      </c>
      <c r="J72" s="220"/>
      <c r="K72" s="220">
        <v>7.13</v>
      </c>
      <c r="L72" s="220"/>
      <c r="M72" s="220"/>
      <c r="N72" s="219"/>
      <c r="O72" s="219"/>
      <c r="P72" s="219"/>
      <c r="Q72" s="219"/>
      <c r="R72" s="220"/>
      <c r="S72" s="220"/>
      <c r="T72" s="220"/>
      <c r="U72" s="220"/>
      <c r="V72" s="220"/>
      <c r="W72" s="220"/>
      <c r="X72" s="220"/>
      <c r="AG72" t="s">
        <v>101</v>
      </c>
    </row>
    <row r="73" spans="1:60" x14ac:dyDescent="0.2">
      <c r="A73" s="227">
        <v>26</v>
      </c>
      <c r="B73" s="228" t="s">
        <v>188</v>
      </c>
      <c r="C73" s="241" t="s">
        <v>189</v>
      </c>
      <c r="D73" s="229" t="s">
        <v>190</v>
      </c>
      <c r="E73" s="230">
        <v>2.6540000000000001E-2</v>
      </c>
      <c r="F73" s="231">
        <v>268.5</v>
      </c>
      <c r="G73" s="232">
        <v>7.13</v>
      </c>
      <c r="H73" s="216">
        <v>0</v>
      </c>
      <c r="I73" s="216">
        <v>0</v>
      </c>
      <c r="J73" s="216">
        <v>268.5</v>
      </c>
      <c r="K73" s="216">
        <v>7.1259900000000007</v>
      </c>
      <c r="L73" s="216">
        <v>21</v>
      </c>
      <c r="M73" s="216">
        <v>8.6273</v>
      </c>
      <c r="N73" s="215">
        <v>0</v>
      </c>
      <c r="O73" s="215">
        <v>0</v>
      </c>
      <c r="P73" s="215">
        <v>0</v>
      </c>
      <c r="Q73" s="215">
        <v>0</v>
      </c>
      <c r="R73" s="216"/>
      <c r="S73" s="216" t="s">
        <v>105</v>
      </c>
      <c r="T73" s="216" t="s">
        <v>106</v>
      </c>
      <c r="U73" s="216">
        <v>4.2000000000000003E-2</v>
      </c>
      <c r="V73" s="216">
        <v>1.1146800000000001E-3</v>
      </c>
      <c r="W73" s="216"/>
      <c r="X73" s="216" t="s">
        <v>107</v>
      </c>
      <c r="Y73" s="210"/>
      <c r="Z73" s="210"/>
      <c r="AA73" s="210"/>
      <c r="AB73" s="210"/>
      <c r="AC73" s="210"/>
      <c r="AD73" s="210"/>
      <c r="AE73" s="210"/>
      <c r="AF73" s="210"/>
      <c r="AG73" s="210" t="s">
        <v>108</v>
      </c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x14ac:dyDescent="0.2">
      <c r="A74" s="213"/>
      <c r="B74" s="214"/>
      <c r="C74" s="242" t="s">
        <v>191</v>
      </c>
      <c r="D74" s="217"/>
      <c r="E74" s="218"/>
      <c r="F74" s="216"/>
      <c r="G74" s="216"/>
      <c r="H74" s="216"/>
      <c r="I74" s="216"/>
      <c r="J74" s="216"/>
      <c r="K74" s="216"/>
      <c r="L74" s="216"/>
      <c r="M74" s="216"/>
      <c r="N74" s="215"/>
      <c r="O74" s="215"/>
      <c r="P74" s="215"/>
      <c r="Q74" s="215"/>
      <c r="R74" s="216"/>
      <c r="S74" s="216"/>
      <c r="T74" s="216"/>
      <c r="U74" s="216"/>
      <c r="V74" s="216"/>
      <c r="W74" s="216"/>
      <c r="X74" s="216"/>
      <c r="Y74" s="210"/>
      <c r="Z74" s="210"/>
      <c r="AA74" s="210"/>
      <c r="AB74" s="210"/>
      <c r="AC74" s="210"/>
      <c r="AD74" s="210"/>
      <c r="AE74" s="210"/>
      <c r="AF74" s="210"/>
      <c r="AG74" s="210" t="s">
        <v>115</v>
      </c>
      <c r="AH74" s="210">
        <v>0</v>
      </c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x14ac:dyDescent="0.2">
      <c r="A75" s="213"/>
      <c r="B75" s="214"/>
      <c r="C75" s="242" t="s">
        <v>192</v>
      </c>
      <c r="D75" s="217"/>
      <c r="E75" s="218">
        <v>2.6540000000000001E-2</v>
      </c>
      <c r="F75" s="216"/>
      <c r="G75" s="216"/>
      <c r="H75" s="216"/>
      <c r="I75" s="216"/>
      <c r="J75" s="216"/>
      <c r="K75" s="216"/>
      <c r="L75" s="216"/>
      <c r="M75" s="216"/>
      <c r="N75" s="215"/>
      <c r="O75" s="215"/>
      <c r="P75" s="215"/>
      <c r="Q75" s="215"/>
      <c r="R75" s="216"/>
      <c r="S75" s="216"/>
      <c r="T75" s="216"/>
      <c r="U75" s="216"/>
      <c r="V75" s="216"/>
      <c r="W75" s="216"/>
      <c r="X75" s="216"/>
      <c r="Y75" s="210"/>
      <c r="Z75" s="210"/>
      <c r="AA75" s="210"/>
      <c r="AB75" s="210"/>
      <c r="AC75" s="210"/>
      <c r="AD75" s="210"/>
      <c r="AE75" s="210"/>
      <c r="AF75" s="210"/>
      <c r="AG75" s="210" t="s">
        <v>115</v>
      </c>
      <c r="AH75" s="210">
        <v>7</v>
      </c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x14ac:dyDescent="0.2">
      <c r="A76" s="3"/>
      <c r="B76" s="4"/>
      <c r="C76" s="243"/>
      <c r="D76" s="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AE76">
        <v>15</v>
      </c>
      <c r="AF76">
        <v>21</v>
      </c>
      <c r="AG76" t="s">
        <v>87</v>
      </c>
    </row>
    <row r="77" spans="1:60" x14ac:dyDescent="0.2">
      <c r="C77" s="244"/>
      <c r="D77" s="10"/>
      <c r="AG77" t="s">
        <v>193</v>
      </c>
    </row>
    <row r="78" spans="1:60" x14ac:dyDescent="0.2">
      <c r="D78" s="10"/>
    </row>
    <row r="79" spans="1:60" x14ac:dyDescent="0.2">
      <c r="D79" s="10"/>
    </row>
    <row r="80" spans="1:60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Javůrek Ondřej</dc:creator>
  <cp:lastModifiedBy>Javůrek Ondřej</cp:lastModifiedBy>
  <cp:lastPrinted>2019-03-19T12:27:02Z</cp:lastPrinted>
  <dcterms:created xsi:type="dcterms:W3CDTF">2009-04-08T07:15:50Z</dcterms:created>
  <dcterms:modified xsi:type="dcterms:W3CDTF">2022-02-17T06:14:07Z</dcterms:modified>
</cp:coreProperties>
</file>